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S220jNAS\☆Auto Backup\学会\論文プロジェクト\WEBDB夏2023\OneDrive_1_2023-8-14\"/>
    </mc:Choice>
  </mc:AlternateContent>
  <xr:revisionPtr revIDLastSave="0" documentId="13_ncr:1_{94036C04-5BC2-4710-8DCF-5DEBC172D154}" xr6:coauthVersionLast="47" xr6:coauthVersionMax="47" xr10:uidLastSave="{00000000-0000-0000-0000-000000000000}"/>
  <bookViews>
    <workbookView xWindow="11592" yWindow="1608" windowWidth="28380" windowHeight="20640" xr2:uid="{83EF0417-55A8-49D1-AFD2-1E78519C1B4D}"/>
  </bookViews>
  <sheets>
    <sheet name="1. 測定の概要" sheetId="15" r:id="rId1"/>
    <sheet name="2. bcf(d5a), d5avu関係図" sheetId="14" r:id="rId2"/>
    <sheet name="3. ソート結果読み出し" sheetId="16" r:id="rId3"/>
    <sheet name="4. 検索時間" sheetId="2" r:id="rId4"/>
    <sheet name="5. 組合せ時間" sheetId="17" r:id="rId5"/>
    <sheet name="6. データ取得時間" sheetId="18" r:id="rId6"/>
    <sheet name="Time1" sheetId="13" state="hidden" r:id="rId7"/>
    <sheet name="Integer1" sheetId="12" state="hidden" r:id="rId8"/>
    <sheet name="String1" sheetId="11" state="hidden" r:id="rId9"/>
    <sheet name="Double1" sheetId="10" state="hidden" r:id="rId10"/>
    <sheet name="Time10" sheetId="9" state="hidden" r:id="rId11"/>
    <sheet name="Integer10" sheetId="8" state="hidden" r:id="rId12"/>
    <sheet name="String10" sheetId="7" state="hidden" r:id="rId13"/>
    <sheet name="Double10" sheetId="6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7" l="1"/>
  <c r="E11" i="17"/>
  <c r="F11" i="17"/>
  <c r="G11" i="17"/>
  <c r="H11" i="17"/>
  <c r="C11" i="17"/>
  <c r="I398" i="16"/>
  <c r="H398" i="16"/>
  <c r="G398" i="16"/>
  <c r="F398" i="16"/>
  <c r="E398" i="16"/>
  <c r="D398" i="16"/>
  <c r="I397" i="16"/>
  <c r="H397" i="16"/>
  <c r="G397" i="16"/>
  <c r="F397" i="16"/>
  <c r="E397" i="16"/>
  <c r="D397" i="16"/>
  <c r="I396" i="16"/>
  <c r="H396" i="16"/>
  <c r="G396" i="16"/>
  <c r="F396" i="16"/>
  <c r="E396" i="16"/>
  <c r="D396" i="16"/>
  <c r="I395" i="16"/>
  <c r="H395" i="16"/>
  <c r="G395" i="16"/>
  <c r="F395" i="16"/>
  <c r="E395" i="16"/>
  <c r="D395" i="16"/>
  <c r="I394" i="16"/>
  <c r="H394" i="16"/>
  <c r="G394" i="16"/>
  <c r="F394" i="16"/>
  <c r="E394" i="16"/>
  <c r="D394" i="16"/>
  <c r="I393" i="16"/>
  <c r="H393" i="16"/>
  <c r="G393" i="16"/>
  <c r="F393" i="16"/>
  <c r="E393" i="16"/>
  <c r="D393" i="16"/>
  <c r="I392" i="16"/>
  <c r="H392" i="16"/>
  <c r="G392" i="16"/>
  <c r="F392" i="16"/>
  <c r="E392" i="16"/>
  <c r="D392" i="16"/>
  <c r="I391" i="16"/>
  <c r="H391" i="16"/>
  <c r="G391" i="16"/>
  <c r="F391" i="16"/>
  <c r="E391" i="16"/>
  <c r="D391" i="16"/>
  <c r="I390" i="16"/>
  <c r="H390" i="16"/>
  <c r="G390" i="16"/>
  <c r="F390" i="16"/>
  <c r="E390" i="16"/>
  <c r="D390" i="16"/>
  <c r="I389" i="16"/>
  <c r="H389" i="16"/>
  <c r="G389" i="16"/>
  <c r="F389" i="16"/>
  <c r="E389" i="16"/>
  <c r="D389" i="16"/>
  <c r="I388" i="16"/>
  <c r="H388" i="16"/>
  <c r="G388" i="16"/>
  <c r="F388" i="16"/>
  <c r="E388" i="16"/>
  <c r="D388" i="16"/>
  <c r="I348" i="16"/>
  <c r="H348" i="16"/>
  <c r="G348" i="16"/>
  <c r="F348" i="16"/>
  <c r="E348" i="16"/>
  <c r="D348" i="16"/>
  <c r="I347" i="16"/>
  <c r="H347" i="16"/>
  <c r="G347" i="16"/>
  <c r="F347" i="16"/>
  <c r="E347" i="16"/>
  <c r="D347" i="16"/>
  <c r="I346" i="16"/>
  <c r="H346" i="16"/>
  <c r="G346" i="16"/>
  <c r="F346" i="16"/>
  <c r="E346" i="16"/>
  <c r="D346" i="16"/>
  <c r="I345" i="16"/>
  <c r="H345" i="16"/>
  <c r="G345" i="16"/>
  <c r="F345" i="16"/>
  <c r="E345" i="16"/>
  <c r="D345" i="16"/>
  <c r="I344" i="16"/>
  <c r="H344" i="16"/>
  <c r="G344" i="16"/>
  <c r="F344" i="16"/>
  <c r="E344" i="16"/>
  <c r="D344" i="16"/>
  <c r="I343" i="16"/>
  <c r="H343" i="16"/>
  <c r="G343" i="16"/>
  <c r="F343" i="16"/>
  <c r="E343" i="16"/>
  <c r="D343" i="16"/>
  <c r="I342" i="16"/>
  <c r="H342" i="16"/>
  <c r="G342" i="16"/>
  <c r="F342" i="16"/>
  <c r="E342" i="16"/>
  <c r="D342" i="16"/>
  <c r="I341" i="16"/>
  <c r="H341" i="16"/>
  <c r="G341" i="16"/>
  <c r="F341" i="16"/>
  <c r="E341" i="16"/>
  <c r="D341" i="16"/>
  <c r="I340" i="16"/>
  <c r="H340" i="16"/>
  <c r="G340" i="16"/>
  <c r="F340" i="16"/>
  <c r="E340" i="16"/>
  <c r="D340" i="16"/>
  <c r="I339" i="16"/>
  <c r="H339" i="16"/>
  <c r="G339" i="16"/>
  <c r="F339" i="16"/>
  <c r="E339" i="16"/>
  <c r="D339" i="16"/>
  <c r="I338" i="16"/>
  <c r="H338" i="16"/>
  <c r="G338" i="16"/>
  <c r="F338" i="16"/>
  <c r="E338" i="16"/>
  <c r="D338" i="16"/>
  <c r="I298" i="16"/>
  <c r="H298" i="16"/>
  <c r="G298" i="16"/>
  <c r="F298" i="16"/>
  <c r="E298" i="16"/>
  <c r="D298" i="16"/>
  <c r="I297" i="16"/>
  <c r="H297" i="16"/>
  <c r="G297" i="16"/>
  <c r="F297" i="16"/>
  <c r="E297" i="16"/>
  <c r="D297" i="16"/>
  <c r="I296" i="16"/>
  <c r="H296" i="16"/>
  <c r="G296" i="16"/>
  <c r="F296" i="16"/>
  <c r="E296" i="16"/>
  <c r="D296" i="16"/>
  <c r="I295" i="16"/>
  <c r="H295" i="16"/>
  <c r="G295" i="16"/>
  <c r="F295" i="16"/>
  <c r="E295" i="16"/>
  <c r="D295" i="16"/>
  <c r="I294" i="16"/>
  <c r="H294" i="16"/>
  <c r="G294" i="16"/>
  <c r="F294" i="16"/>
  <c r="E294" i="16"/>
  <c r="D294" i="16"/>
  <c r="I293" i="16"/>
  <c r="H293" i="16"/>
  <c r="G293" i="16"/>
  <c r="F293" i="16"/>
  <c r="E293" i="16"/>
  <c r="D293" i="16"/>
  <c r="I292" i="16"/>
  <c r="H292" i="16"/>
  <c r="G292" i="16"/>
  <c r="F292" i="16"/>
  <c r="E292" i="16"/>
  <c r="D292" i="16"/>
  <c r="I291" i="16"/>
  <c r="H291" i="16"/>
  <c r="G291" i="16"/>
  <c r="F291" i="16"/>
  <c r="E291" i="16"/>
  <c r="D291" i="16"/>
  <c r="I290" i="16"/>
  <c r="H290" i="16"/>
  <c r="G290" i="16"/>
  <c r="F290" i="16"/>
  <c r="E290" i="16"/>
  <c r="D290" i="16"/>
  <c r="I289" i="16"/>
  <c r="H289" i="16"/>
  <c r="G289" i="16"/>
  <c r="F289" i="16"/>
  <c r="E289" i="16"/>
  <c r="D289" i="16"/>
  <c r="I288" i="16"/>
  <c r="H288" i="16"/>
  <c r="G288" i="16"/>
  <c r="F288" i="16"/>
  <c r="E288" i="16"/>
  <c r="D288" i="16"/>
  <c r="I248" i="16"/>
  <c r="H248" i="16"/>
  <c r="G248" i="16"/>
  <c r="F248" i="16"/>
  <c r="E248" i="16"/>
  <c r="D248" i="16"/>
  <c r="I247" i="16"/>
  <c r="H247" i="16"/>
  <c r="G247" i="16"/>
  <c r="F247" i="16"/>
  <c r="E247" i="16"/>
  <c r="D247" i="16"/>
  <c r="I246" i="16"/>
  <c r="H246" i="16"/>
  <c r="G246" i="16"/>
  <c r="F246" i="16"/>
  <c r="E246" i="16"/>
  <c r="D246" i="16"/>
  <c r="I245" i="16"/>
  <c r="H245" i="16"/>
  <c r="G245" i="16"/>
  <c r="F245" i="16"/>
  <c r="E245" i="16"/>
  <c r="D245" i="16"/>
  <c r="I244" i="16"/>
  <c r="H244" i="16"/>
  <c r="G244" i="16"/>
  <c r="F244" i="16"/>
  <c r="E244" i="16"/>
  <c r="D244" i="16"/>
  <c r="I243" i="16"/>
  <c r="H243" i="16"/>
  <c r="G243" i="16"/>
  <c r="F243" i="16"/>
  <c r="E243" i="16"/>
  <c r="D243" i="16"/>
  <c r="I242" i="16"/>
  <c r="H242" i="16"/>
  <c r="G242" i="16"/>
  <c r="F242" i="16"/>
  <c r="E242" i="16"/>
  <c r="D242" i="16"/>
  <c r="I241" i="16"/>
  <c r="H241" i="16"/>
  <c r="G241" i="16"/>
  <c r="F241" i="16"/>
  <c r="E241" i="16"/>
  <c r="D241" i="16"/>
  <c r="I240" i="16"/>
  <c r="H240" i="16"/>
  <c r="G240" i="16"/>
  <c r="F240" i="16"/>
  <c r="E240" i="16"/>
  <c r="D240" i="16"/>
  <c r="I239" i="16"/>
  <c r="H239" i="16"/>
  <c r="G239" i="16"/>
  <c r="F239" i="16"/>
  <c r="E239" i="16"/>
  <c r="D239" i="16"/>
  <c r="I238" i="16"/>
  <c r="H238" i="16"/>
  <c r="G238" i="16"/>
  <c r="F238" i="16"/>
  <c r="E238" i="16"/>
  <c r="D238" i="16"/>
  <c r="I198" i="16"/>
  <c r="H198" i="16"/>
  <c r="G198" i="16"/>
  <c r="F198" i="16"/>
  <c r="E198" i="16"/>
  <c r="D198" i="16"/>
  <c r="I197" i="16"/>
  <c r="H197" i="16"/>
  <c r="G197" i="16"/>
  <c r="F197" i="16"/>
  <c r="E197" i="16"/>
  <c r="D197" i="16"/>
  <c r="I196" i="16"/>
  <c r="H196" i="16"/>
  <c r="G196" i="16"/>
  <c r="F196" i="16"/>
  <c r="E196" i="16"/>
  <c r="D196" i="16"/>
  <c r="I195" i="16"/>
  <c r="H195" i="16"/>
  <c r="G195" i="16"/>
  <c r="F195" i="16"/>
  <c r="E195" i="16"/>
  <c r="D195" i="16"/>
  <c r="I194" i="16"/>
  <c r="H194" i="16"/>
  <c r="G194" i="16"/>
  <c r="F194" i="16"/>
  <c r="E194" i="16"/>
  <c r="D194" i="16"/>
  <c r="I193" i="16"/>
  <c r="H193" i="16"/>
  <c r="G193" i="16"/>
  <c r="F193" i="16"/>
  <c r="E193" i="16"/>
  <c r="D193" i="16"/>
  <c r="I192" i="16"/>
  <c r="H192" i="16"/>
  <c r="G192" i="16"/>
  <c r="F192" i="16"/>
  <c r="E192" i="16"/>
  <c r="D192" i="16"/>
  <c r="I191" i="16"/>
  <c r="H191" i="16"/>
  <c r="G191" i="16"/>
  <c r="F191" i="16"/>
  <c r="E191" i="16"/>
  <c r="D191" i="16"/>
  <c r="I190" i="16"/>
  <c r="H190" i="16"/>
  <c r="G190" i="16"/>
  <c r="F190" i="16"/>
  <c r="E190" i="16"/>
  <c r="D190" i="16"/>
  <c r="I189" i="16"/>
  <c r="H189" i="16"/>
  <c r="G189" i="16"/>
  <c r="F189" i="16"/>
  <c r="E189" i="16"/>
  <c r="D189" i="16"/>
  <c r="I188" i="16"/>
  <c r="H188" i="16"/>
  <c r="G188" i="16"/>
  <c r="F188" i="16"/>
  <c r="E188" i="16"/>
  <c r="D188" i="16"/>
  <c r="I148" i="16"/>
  <c r="H148" i="16"/>
  <c r="G148" i="16"/>
  <c r="F148" i="16"/>
  <c r="E148" i="16"/>
  <c r="D148" i="16"/>
  <c r="I147" i="16"/>
  <c r="H147" i="16"/>
  <c r="G147" i="16"/>
  <c r="F147" i="16"/>
  <c r="E147" i="16"/>
  <c r="D147" i="16"/>
  <c r="I146" i="16"/>
  <c r="H146" i="16"/>
  <c r="G146" i="16"/>
  <c r="F146" i="16"/>
  <c r="E146" i="16"/>
  <c r="D146" i="16"/>
  <c r="I145" i="16"/>
  <c r="H145" i="16"/>
  <c r="G145" i="16"/>
  <c r="F145" i="16"/>
  <c r="E145" i="16"/>
  <c r="D145" i="16"/>
  <c r="I144" i="16"/>
  <c r="H144" i="16"/>
  <c r="G144" i="16"/>
  <c r="F144" i="16"/>
  <c r="E144" i="16"/>
  <c r="D144" i="16"/>
  <c r="I143" i="16"/>
  <c r="H143" i="16"/>
  <c r="G143" i="16"/>
  <c r="F143" i="16"/>
  <c r="E143" i="16"/>
  <c r="D143" i="16"/>
  <c r="I142" i="16"/>
  <c r="H142" i="16"/>
  <c r="G142" i="16"/>
  <c r="F142" i="16"/>
  <c r="E142" i="16"/>
  <c r="D142" i="16"/>
  <c r="I141" i="16"/>
  <c r="H141" i="16"/>
  <c r="G141" i="16"/>
  <c r="F141" i="16"/>
  <c r="E141" i="16"/>
  <c r="D141" i="16"/>
  <c r="I140" i="16"/>
  <c r="H140" i="16"/>
  <c r="G140" i="16"/>
  <c r="F140" i="16"/>
  <c r="E140" i="16"/>
  <c r="D140" i="16"/>
  <c r="I139" i="16"/>
  <c r="H139" i="16"/>
  <c r="G139" i="16"/>
  <c r="F139" i="16"/>
  <c r="E139" i="16"/>
  <c r="D139" i="16"/>
  <c r="I138" i="16"/>
  <c r="H138" i="16"/>
  <c r="G138" i="16"/>
  <c r="F138" i="16"/>
  <c r="E138" i="16"/>
  <c r="D138" i="16"/>
  <c r="I98" i="16"/>
  <c r="H98" i="16"/>
  <c r="G98" i="16"/>
  <c r="F98" i="16"/>
  <c r="E98" i="16"/>
  <c r="D98" i="16"/>
  <c r="I97" i="16"/>
  <c r="H97" i="16"/>
  <c r="G97" i="16"/>
  <c r="F97" i="16"/>
  <c r="E97" i="16"/>
  <c r="D97" i="16"/>
  <c r="I96" i="16"/>
  <c r="H96" i="16"/>
  <c r="G96" i="16"/>
  <c r="F96" i="16"/>
  <c r="E96" i="16"/>
  <c r="D96" i="16"/>
  <c r="I95" i="16"/>
  <c r="H95" i="16"/>
  <c r="G95" i="16"/>
  <c r="F95" i="16"/>
  <c r="E95" i="16"/>
  <c r="D95" i="16"/>
  <c r="I94" i="16"/>
  <c r="H94" i="16"/>
  <c r="G94" i="16"/>
  <c r="F94" i="16"/>
  <c r="E94" i="16"/>
  <c r="D94" i="16"/>
  <c r="I93" i="16"/>
  <c r="H93" i="16"/>
  <c r="G93" i="16"/>
  <c r="F93" i="16"/>
  <c r="E93" i="16"/>
  <c r="D93" i="16"/>
  <c r="I92" i="16"/>
  <c r="H92" i="16"/>
  <c r="G92" i="16"/>
  <c r="F92" i="16"/>
  <c r="E92" i="16"/>
  <c r="D92" i="16"/>
  <c r="I91" i="16"/>
  <c r="H91" i="16"/>
  <c r="G91" i="16"/>
  <c r="F91" i="16"/>
  <c r="E91" i="16"/>
  <c r="D91" i="16"/>
  <c r="I90" i="16"/>
  <c r="H90" i="16"/>
  <c r="G90" i="16"/>
  <c r="F90" i="16"/>
  <c r="E90" i="16"/>
  <c r="D90" i="16"/>
  <c r="I89" i="16"/>
  <c r="H89" i="16"/>
  <c r="G89" i="16"/>
  <c r="F89" i="16"/>
  <c r="E89" i="16"/>
  <c r="D89" i="16"/>
  <c r="I88" i="16"/>
  <c r="H88" i="16"/>
  <c r="G88" i="16"/>
  <c r="F88" i="16"/>
  <c r="E88" i="16"/>
  <c r="D88" i="16"/>
  <c r="C386" i="16"/>
  <c r="C336" i="16"/>
  <c r="C286" i="16"/>
  <c r="C236" i="16"/>
  <c r="C186" i="16"/>
  <c r="C136" i="16"/>
  <c r="C86" i="16"/>
  <c r="C36" i="16"/>
  <c r="E38" i="16"/>
  <c r="F38" i="16"/>
  <c r="G38" i="16"/>
  <c r="H38" i="16"/>
  <c r="I38" i="16"/>
  <c r="E39" i="16"/>
  <c r="F39" i="16"/>
  <c r="G39" i="16"/>
  <c r="H39" i="16"/>
  <c r="I39" i="16"/>
  <c r="E40" i="16"/>
  <c r="F40" i="16"/>
  <c r="G40" i="16"/>
  <c r="H40" i="16"/>
  <c r="I40" i="16"/>
  <c r="E41" i="16"/>
  <c r="F41" i="16"/>
  <c r="G41" i="16"/>
  <c r="H41" i="16"/>
  <c r="I41" i="16"/>
  <c r="E42" i="16"/>
  <c r="F42" i="16"/>
  <c r="G42" i="16"/>
  <c r="H42" i="16"/>
  <c r="I42" i="16"/>
  <c r="E43" i="16"/>
  <c r="F43" i="16"/>
  <c r="G43" i="16"/>
  <c r="H43" i="16"/>
  <c r="I43" i="16"/>
  <c r="E44" i="16"/>
  <c r="F44" i="16"/>
  <c r="G44" i="16"/>
  <c r="H44" i="16"/>
  <c r="I44" i="16"/>
  <c r="E45" i="16"/>
  <c r="F45" i="16"/>
  <c r="G45" i="16"/>
  <c r="H45" i="16"/>
  <c r="I45" i="16"/>
  <c r="E46" i="16"/>
  <c r="F46" i="16"/>
  <c r="G46" i="16"/>
  <c r="H46" i="16"/>
  <c r="I46" i="16"/>
  <c r="E47" i="16"/>
  <c r="F47" i="16"/>
  <c r="G47" i="16"/>
  <c r="H47" i="16"/>
  <c r="I47" i="16"/>
  <c r="E48" i="16"/>
  <c r="F48" i="16"/>
  <c r="G48" i="16"/>
  <c r="H48" i="16"/>
  <c r="I48" i="16"/>
  <c r="D39" i="16"/>
  <c r="D40" i="16"/>
  <c r="D41" i="16"/>
  <c r="D42" i="16"/>
  <c r="D43" i="16"/>
  <c r="D44" i="16"/>
  <c r="D45" i="16"/>
  <c r="D46" i="16"/>
  <c r="D47" i="16"/>
  <c r="D48" i="16"/>
  <c r="D38" i="16"/>
  <c r="C20" i="16"/>
  <c r="P370" i="16"/>
  <c r="P320" i="16"/>
  <c r="P270" i="16"/>
  <c r="P220" i="16"/>
  <c r="P170" i="16"/>
  <c r="P120" i="16"/>
  <c r="P70" i="16"/>
  <c r="P20" i="16"/>
  <c r="I382" i="16"/>
  <c r="H382" i="16"/>
  <c r="G382" i="16"/>
  <c r="F382" i="16"/>
  <c r="E382" i="16"/>
  <c r="D382" i="16"/>
  <c r="I381" i="16"/>
  <c r="H381" i="16"/>
  <c r="G381" i="16"/>
  <c r="F381" i="16"/>
  <c r="E381" i="16"/>
  <c r="D381" i="16"/>
  <c r="I380" i="16"/>
  <c r="H380" i="16"/>
  <c r="G380" i="16"/>
  <c r="F380" i="16"/>
  <c r="E380" i="16"/>
  <c r="D380" i="16"/>
  <c r="I379" i="16"/>
  <c r="H379" i="16"/>
  <c r="G379" i="16"/>
  <c r="F379" i="16"/>
  <c r="E379" i="16"/>
  <c r="D379" i="16"/>
  <c r="I378" i="16"/>
  <c r="H378" i="16"/>
  <c r="G378" i="16"/>
  <c r="F378" i="16"/>
  <c r="E378" i="16"/>
  <c r="D378" i="16"/>
  <c r="I377" i="16"/>
  <c r="H377" i="16"/>
  <c r="G377" i="16"/>
  <c r="F377" i="16"/>
  <c r="E377" i="16"/>
  <c r="D377" i="16"/>
  <c r="I376" i="16"/>
  <c r="H376" i="16"/>
  <c r="G376" i="16"/>
  <c r="F376" i="16"/>
  <c r="E376" i="16"/>
  <c r="D376" i="16"/>
  <c r="I375" i="16"/>
  <c r="H375" i="16"/>
  <c r="G375" i="16"/>
  <c r="F375" i="16"/>
  <c r="E375" i="16"/>
  <c r="D375" i="16"/>
  <c r="I374" i="16"/>
  <c r="H374" i="16"/>
  <c r="G374" i="16"/>
  <c r="F374" i="16"/>
  <c r="E374" i="16"/>
  <c r="D374" i="16"/>
  <c r="I373" i="16"/>
  <c r="H373" i="16"/>
  <c r="G373" i="16"/>
  <c r="F373" i="16"/>
  <c r="E373" i="16"/>
  <c r="D373" i="16"/>
  <c r="V372" i="16"/>
  <c r="T372" i="16"/>
  <c r="I372" i="16"/>
  <c r="H372" i="16"/>
  <c r="G372" i="16"/>
  <c r="F372" i="16"/>
  <c r="E372" i="16"/>
  <c r="D372" i="16"/>
  <c r="C370" i="16"/>
  <c r="U367" i="16"/>
  <c r="V382" i="16" s="1"/>
  <c r="R367" i="16"/>
  <c r="U382" i="16" s="1"/>
  <c r="O367" i="16"/>
  <c r="T382" i="16" s="1"/>
  <c r="L367" i="16"/>
  <c r="S382" i="16" s="1"/>
  <c r="I367" i="16"/>
  <c r="R382" i="16" s="1"/>
  <c r="F367" i="16"/>
  <c r="Q382" i="16" s="1"/>
  <c r="U366" i="16"/>
  <c r="V381" i="16" s="1"/>
  <c r="R366" i="16"/>
  <c r="U381" i="16" s="1"/>
  <c r="O366" i="16"/>
  <c r="T381" i="16" s="1"/>
  <c r="L366" i="16"/>
  <c r="S381" i="16" s="1"/>
  <c r="I366" i="16"/>
  <c r="R381" i="16" s="1"/>
  <c r="F366" i="16"/>
  <c r="Q381" i="16" s="1"/>
  <c r="U365" i="16"/>
  <c r="V380" i="16" s="1"/>
  <c r="R365" i="16"/>
  <c r="U380" i="16" s="1"/>
  <c r="O365" i="16"/>
  <c r="T380" i="16" s="1"/>
  <c r="L365" i="16"/>
  <c r="S380" i="16" s="1"/>
  <c r="I365" i="16"/>
  <c r="R380" i="16" s="1"/>
  <c r="F365" i="16"/>
  <c r="Q380" i="16" s="1"/>
  <c r="U364" i="16"/>
  <c r="V379" i="16" s="1"/>
  <c r="R364" i="16"/>
  <c r="U379" i="16" s="1"/>
  <c r="O364" i="16"/>
  <c r="T379" i="16" s="1"/>
  <c r="L364" i="16"/>
  <c r="S379" i="16" s="1"/>
  <c r="I364" i="16"/>
  <c r="R379" i="16" s="1"/>
  <c r="F364" i="16"/>
  <c r="Q379" i="16" s="1"/>
  <c r="U363" i="16"/>
  <c r="V378" i="16" s="1"/>
  <c r="R363" i="16"/>
  <c r="U378" i="16" s="1"/>
  <c r="O363" i="16"/>
  <c r="T378" i="16" s="1"/>
  <c r="L363" i="16"/>
  <c r="S378" i="16" s="1"/>
  <c r="I363" i="16"/>
  <c r="R378" i="16" s="1"/>
  <c r="F363" i="16"/>
  <c r="Q378" i="16" s="1"/>
  <c r="U362" i="16"/>
  <c r="V377" i="16" s="1"/>
  <c r="R362" i="16"/>
  <c r="U377" i="16" s="1"/>
  <c r="O362" i="16"/>
  <c r="T377" i="16" s="1"/>
  <c r="L362" i="16"/>
  <c r="S377" i="16" s="1"/>
  <c r="I362" i="16"/>
  <c r="R377" i="16" s="1"/>
  <c r="F362" i="16"/>
  <c r="Q377" i="16" s="1"/>
  <c r="U361" i="16"/>
  <c r="V376" i="16" s="1"/>
  <c r="R361" i="16"/>
  <c r="U376" i="16" s="1"/>
  <c r="O361" i="16"/>
  <c r="T376" i="16" s="1"/>
  <c r="L361" i="16"/>
  <c r="S376" i="16" s="1"/>
  <c r="I361" i="16"/>
  <c r="R376" i="16" s="1"/>
  <c r="F361" i="16"/>
  <c r="Q376" i="16" s="1"/>
  <c r="U360" i="16"/>
  <c r="V375" i="16" s="1"/>
  <c r="R360" i="16"/>
  <c r="U375" i="16" s="1"/>
  <c r="O360" i="16"/>
  <c r="T375" i="16" s="1"/>
  <c r="L360" i="16"/>
  <c r="S375" i="16" s="1"/>
  <c r="I360" i="16"/>
  <c r="R375" i="16" s="1"/>
  <c r="F360" i="16"/>
  <c r="Q375" i="16" s="1"/>
  <c r="U359" i="16"/>
  <c r="V374" i="16" s="1"/>
  <c r="R359" i="16"/>
  <c r="U374" i="16" s="1"/>
  <c r="O359" i="16"/>
  <c r="T374" i="16" s="1"/>
  <c r="L359" i="16"/>
  <c r="S374" i="16" s="1"/>
  <c r="I359" i="16"/>
  <c r="R374" i="16" s="1"/>
  <c r="F359" i="16"/>
  <c r="Q374" i="16" s="1"/>
  <c r="U358" i="16"/>
  <c r="V373" i="16" s="1"/>
  <c r="R358" i="16"/>
  <c r="U373" i="16" s="1"/>
  <c r="O358" i="16"/>
  <c r="T373" i="16" s="1"/>
  <c r="L358" i="16"/>
  <c r="S373" i="16" s="1"/>
  <c r="I358" i="16"/>
  <c r="R373" i="16" s="1"/>
  <c r="F358" i="16"/>
  <c r="Q373" i="16" s="1"/>
  <c r="U357" i="16"/>
  <c r="R357" i="16"/>
  <c r="U372" i="16" s="1"/>
  <c r="O357" i="16"/>
  <c r="L357" i="16"/>
  <c r="S372" i="16" s="1"/>
  <c r="I357" i="16"/>
  <c r="R372" i="16" s="1"/>
  <c r="F357" i="16"/>
  <c r="Q372" i="16" s="1"/>
  <c r="U332" i="16"/>
  <c r="T332" i="16"/>
  <c r="I332" i="16"/>
  <c r="H332" i="16"/>
  <c r="G332" i="16"/>
  <c r="F332" i="16"/>
  <c r="E332" i="16"/>
  <c r="D332" i="16"/>
  <c r="I331" i="16"/>
  <c r="H331" i="16"/>
  <c r="G331" i="16"/>
  <c r="F331" i="16"/>
  <c r="E331" i="16"/>
  <c r="D331" i="16"/>
  <c r="I330" i="16"/>
  <c r="H330" i="16"/>
  <c r="G330" i="16"/>
  <c r="F330" i="16"/>
  <c r="E330" i="16"/>
  <c r="D330" i="16"/>
  <c r="I329" i="16"/>
  <c r="H329" i="16"/>
  <c r="G329" i="16"/>
  <c r="F329" i="16"/>
  <c r="E329" i="16"/>
  <c r="D329" i="16"/>
  <c r="I328" i="16"/>
  <c r="H328" i="16"/>
  <c r="G328" i="16"/>
  <c r="F328" i="16"/>
  <c r="E328" i="16"/>
  <c r="D328" i="16"/>
  <c r="I327" i="16"/>
  <c r="H327" i="16"/>
  <c r="G327" i="16"/>
  <c r="F327" i="16"/>
  <c r="E327" i="16"/>
  <c r="D327" i="16"/>
  <c r="Q326" i="16"/>
  <c r="I326" i="16"/>
  <c r="H326" i="16"/>
  <c r="G326" i="16"/>
  <c r="F326" i="16"/>
  <c r="E326" i="16"/>
  <c r="D326" i="16"/>
  <c r="I325" i="16"/>
  <c r="H325" i="16"/>
  <c r="G325" i="16"/>
  <c r="F325" i="16"/>
  <c r="E325" i="16"/>
  <c r="D325" i="16"/>
  <c r="S324" i="16"/>
  <c r="I324" i="16"/>
  <c r="H324" i="16"/>
  <c r="G324" i="16"/>
  <c r="F324" i="16"/>
  <c r="E324" i="16"/>
  <c r="D324" i="16"/>
  <c r="I323" i="16"/>
  <c r="H323" i="16"/>
  <c r="G323" i="16"/>
  <c r="F323" i="16"/>
  <c r="E323" i="16"/>
  <c r="D323" i="16"/>
  <c r="I322" i="16"/>
  <c r="H322" i="16"/>
  <c r="G322" i="16"/>
  <c r="F322" i="16"/>
  <c r="E322" i="16"/>
  <c r="D322" i="16"/>
  <c r="C320" i="16"/>
  <c r="U317" i="16"/>
  <c r="V332" i="16" s="1"/>
  <c r="R317" i="16"/>
  <c r="O317" i="16"/>
  <c r="L317" i="16"/>
  <c r="S332" i="16" s="1"/>
  <c r="I317" i="16"/>
  <c r="R332" i="16" s="1"/>
  <c r="F317" i="16"/>
  <c r="Q332" i="16" s="1"/>
  <c r="U316" i="16"/>
  <c r="V331" i="16" s="1"/>
  <c r="R316" i="16"/>
  <c r="U331" i="16" s="1"/>
  <c r="O316" i="16"/>
  <c r="T331" i="16" s="1"/>
  <c r="L316" i="16"/>
  <c r="S331" i="16" s="1"/>
  <c r="I316" i="16"/>
  <c r="R331" i="16" s="1"/>
  <c r="F316" i="16"/>
  <c r="Q331" i="16" s="1"/>
  <c r="U315" i="16"/>
  <c r="V330" i="16" s="1"/>
  <c r="R315" i="16"/>
  <c r="U330" i="16" s="1"/>
  <c r="O315" i="16"/>
  <c r="T330" i="16" s="1"/>
  <c r="L315" i="16"/>
  <c r="S330" i="16" s="1"/>
  <c r="I315" i="16"/>
  <c r="R330" i="16" s="1"/>
  <c r="F315" i="16"/>
  <c r="Q330" i="16" s="1"/>
  <c r="U314" i="16"/>
  <c r="V329" i="16" s="1"/>
  <c r="R314" i="16"/>
  <c r="U329" i="16" s="1"/>
  <c r="O314" i="16"/>
  <c r="T329" i="16" s="1"/>
  <c r="L314" i="16"/>
  <c r="S329" i="16" s="1"/>
  <c r="I314" i="16"/>
  <c r="R329" i="16" s="1"/>
  <c r="F314" i="16"/>
  <c r="Q329" i="16" s="1"/>
  <c r="U313" i="16"/>
  <c r="V328" i="16" s="1"/>
  <c r="R313" i="16"/>
  <c r="U328" i="16" s="1"/>
  <c r="O313" i="16"/>
  <c r="T328" i="16" s="1"/>
  <c r="L313" i="16"/>
  <c r="S328" i="16" s="1"/>
  <c r="I313" i="16"/>
  <c r="R328" i="16" s="1"/>
  <c r="F313" i="16"/>
  <c r="Q328" i="16" s="1"/>
  <c r="U312" i="16"/>
  <c r="V327" i="16" s="1"/>
  <c r="R312" i="16"/>
  <c r="U327" i="16" s="1"/>
  <c r="O312" i="16"/>
  <c r="T327" i="16" s="1"/>
  <c r="L312" i="16"/>
  <c r="S327" i="16" s="1"/>
  <c r="I312" i="16"/>
  <c r="R327" i="16" s="1"/>
  <c r="F312" i="16"/>
  <c r="Q327" i="16" s="1"/>
  <c r="U311" i="16"/>
  <c r="V326" i="16" s="1"/>
  <c r="R311" i="16"/>
  <c r="U326" i="16" s="1"/>
  <c r="O311" i="16"/>
  <c r="T326" i="16" s="1"/>
  <c r="L311" i="16"/>
  <c r="S326" i="16" s="1"/>
  <c r="I311" i="16"/>
  <c r="R326" i="16" s="1"/>
  <c r="F311" i="16"/>
  <c r="U310" i="16"/>
  <c r="V325" i="16" s="1"/>
  <c r="R310" i="16"/>
  <c r="U325" i="16" s="1"/>
  <c r="O310" i="16"/>
  <c r="T325" i="16" s="1"/>
  <c r="L310" i="16"/>
  <c r="S325" i="16" s="1"/>
  <c r="I310" i="16"/>
  <c r="R325" i="16" s="1"/>
  <c r="F310" i="16"/>
  <c r="Q325" i="16" s="1"/>
  <c r="U309" i="16"/>
  <c r="V324" i="16" s="1"/>
  <c r="R309" i="16"/>
  <c r="U324" i="16" s="1"/>
  <c r="O309" i="16"/>
  <c r="T324" i="16" s="1"/>
  <c r="L309" i="16"/>
  <c r="I309" i="16"/>
  <c r="R324" i="16" s="1"/>
  <c r="F309" i="16"/>
  <c r="Q324" i="16" s="1"/>
  <c r="U308" i="16"/>
  <c r="V323" i="16" s="1"/>
  <c r="R308" i="16"/>
  <c r="U323" i="16" s="1"/>
  <c r="O308" i="16"/>
  <c r="T323" i="16" s="1"/>
  <c r="L308" i="16"/>
  <c r="S323" i="16" s="1"/>
  <c r="I308" i="16"/>
  <c r="R323" i="16" s="1"/>
  <c r="F308" i="16"/>
  <c r="Q323" i="16" s="1"/>
  <c r="U307" i="16"/>
  <c r="V322" i="16" s="1"/>
  <c r="R307" i="16"/>
  <c r="U322" i="16" s="1"/>
  <c r="O307" i="16"/>
  <c r="T322" i="16" s="1"/>
  <c r="L307" i="16"/>
  <c r="S322" i="16" s="1"/>
  <c r="I307" i="16"/>
  <c r="R322" i="16" s="1"/>
  <c r="F307" i="16"/>
  <c r="Q322" i="16" s="1"/>
  <c r="I282" i="16"/>
  <c r="H282" i="16"/>
  <c r="G282" i="16"/>
  <c r="F282" i="16"/>
  <c r="E282" i="16"/>
  <c r="D282" i="16"/>
  <c r="I281" i="16"/>
  <c r="H281" i="16"/>
  <c r="G281" i="16"/>
  <c r="F281" i="16"/>
  <c r="E281" i="16"/>
  <c r="D281" i="16"/>
  <c r="I280" i="16"/>
  <c r="H280" i="16"/>
  <c r="G280" i="16"/>
  <c r="F280" i="16"/>
  <c r="E280" i="16"/>
  <c r="D280" i="16"/>
  <c r="I279" i="16"/>
  <c r="H279" i="16"/>
  <c r="G279" i="16"/>
  <c r="F279" i="16"/>
  <c r="E279" i="16"/>
  <c r="D279" i="16"/>
  <c r="I278" i="16"/>
  <c r="H278" i="16"/>
  <c r="G278" i="16"/>
  <c r="F278" i="16"/>
  <c r="E278" i="16"/>
  <c r="D278" i="16"/>
  <c r="R277" i="16"/>
  <c r="I277" i="16"/>
  <c r="H277" i="16"/>
  <c r="G277" i="16"/>
  <c r="F277" i="16"/>
  <c r="E277" i="16"/>
  <c r="D277" i="16"/>
  <c r="I276" i="16"/>
  <c r="H276" i="16"/>
  <c r="G276" i="16"/>
  <c r="F276" i="16"/>
  <c r="E276" i="16"/>
  <c r="D276" i="16"/>
  <c r="I275" i="16"/>
  <c r="H275" i="16"/>
  <c r="G275" i="16"/>
  <c r="F275" i="16"/>
  <c r="E275" i="16"/>
  <c r="D275" i="16"/>
  <c r="I274" i="16"/>
  <c r="H274" i="16"/>
  <c r="G274" i="16"/>
  <c r="F274" i="16"/>
  <c r="E274" i="16"/>
  <c r="D274" i="16"/>
  <c r="I273" i="16"/>
  <c r="H273" i="16"/>
  <c r="G273" i="16"/>
  <c r="F273" i="16"/>
  <c r="E273" i="16"/>
  <c r="D273" i="16"/>
  <c r="V272" i="16"/>
  <c r="T272" i="16"/>
  <c r="I272" i="16"/>
  <c r="H272" i="16"/>
  <c r="G272" i="16"/>
  <c r="F272" i="16"/>
  <c r="E272" i="16"/>
  <c r="D272" i="16"/>
  <c r="C270" i="16"/>
  <c r="U267" i="16"/>
  <c r="V282" i="16" s="1"/>
  <c r="R267" i="16"/>
  <c r="U282" i="16" s="1"/>
  <c r="O267" i="16"/>
  <c r="T282" i="16" s="1"/>
  <c r="L267" i="16"/>
  <c r="S282" i="16" s="1"/>
  <c r="I267" i="16"/>
  <c r="R282" i="16" s="1"/>
  <c r="F267" i="16"/>
  <c r="Q282" i="16" s="1"/>
  <c r="U266" i="16"/>
  <c r="V281" i="16" s="1"/>
  <c r="R266" i="16"/>
  <c r="U281" i="16" s="1"/>
  <c r="O266" i="16"/>
  <c r="T281" i="16" s="1"/>
  <c r="L266" i="16"/>
  <c r="S281" i="16" s="1"/>
  <c r="I266" i="16"/>
  <c r="R281" i="16" s="1"/>
  <c r="F266" i="16"/>
  <c r="Q281" i="16" s="1"/>
  <c r="U265" i="16"/>
  <c r="V280" i="16" s="1"/>
  <c r="R265" i="16"/>
  <c r="U280" i="16" s="1"/>
  <c r="O265" i="16"/>
  <c r="T280" i="16" s="1"/>
  <c r="L265" i="16"/>
  <c r="S280" i="16" s="1"/>
  <c r="I265" i="16"/>
  <c r="R280" i="16" s="1"/>
  <c r="F265" i="16"/>
  <c r="Q280" i="16" s="1"/>
  <c r="U264" i="16"/>
  <c r="V279" i="16" s="1"/>
  <c r="R264" i="16"/>
  <c r="U279" i="16" s="1"/>
  <c r="O264" i="16"/>
  <c r="T279" i="16" s="1"/>
  <c r="L264" i="16"/>
  <c r="S279" i="16" s="1"/>
  <c r="I264" i="16"/>
  <c r="R279" i="16" s="1"/>
  <c r="F264" i="16"/>
  <c r="Q279" i="16" s="1"/>
  <c r="U263" i="16"/>
  <c r="V278" i="16" s="1"/>
  <c r="R263" i="16"/>
  <c r="U278" i="16" s="1"/>
  <c r="O263" i="16"/>
  <c r="T278" i="16" s="1"/>
  <c r="L263" i="16"/>
  <c r="S278" i="16" s="1"/>
  <c r="I263" i="16"/>
  <c r="R278" i="16" s="1"/>
  <c r="F263" i="16"/>
  <c r="Q278" i="16" s="1"/>
  <c r="U262" i="16"/>
  <c r="V277" i="16" s="1"/>
  <c r="R262" i="16"/>
  <c r="U277" i="16" s="1"/>
  <c r="O262" i="16"/>
  <c r="T277" i="16" s="1"/>
  <c r="L262" i="16"/>
  <c r="S277" i="16" s="1"/>
  <c r="I262" i="16"/>
  <c r="F262" i="16"/>
  <c r="Q277" i="16" s="1"/>
  <c r="U261" i="16"/>
  <c r="V276" i="16" s="1"/>
  <c r="R261" i="16"/>
  <c r="U276" i="16" s="1"/>
  <c r="O261" i="16"/>
  <c r="T276" i="16" s="1"/>
  <c r="L261" i="16"/>
  <c r="S276" i="16" s="1"/>
  <c r="I261" i="16"/>
  <c r="R276" i="16" s="1"/>
  <c r="F261" i="16"/>
  <c r="Q276" i="16" s="1"/>
  <c r="U260" i="16"/>
  <c r="V275" i="16" s="1"/>
  <c r="R260" i="16"/>
  <c r="U275" i="16" s="1"/>
  <c r="O260" i="16"/>
  <c r="T275" i="16" s="1"/>
  <c r="L260" i="16"/>
  <c r="S275" i="16" s="1"/>
  <c r="I260" i="16"/>
  <c r="R275" i="16" s="1"/>
  <c r="F260" i="16"/>
  <c r="Q275" i="16" s="1"/>
  <c r="U259" i="16"/>
  <c r="V274" i="16" s="1"/>
  <c r="R259" i="16"/>
  <c r="U274" i="16" s="1"/>
  <c r="O259" i="16"/>
  <c r="T274" i="16" s="1"/>
  <c r="L259" i="16"/>
  <c r="S274" i="16" s="1"/>
  <c r="I259" i="16"/>
  <c r="R274" i="16" s="1"/>
  <c r="F259" i="16"/>
  <c r="Q274" i="16" s="1"/>
  <c r="U258" i="16"/>
  <c r="V273" i="16" s="1"/>
  <c r="R258" i="16"/>
  <c r="U273" i="16" s="1"/>
  <c r="O258" i="16"/>
  <c r="T273" i="16" s="1"/>
  <c r="L258" i="16"/>
  <c r="S273" i="16" s="1"/>
  <c r="I258" i="16"/>
  <c r="R273" i="16" s="1"/>
  <c r="F258" i="16"/>
  <c r="Q273" i="16" s="1"/>
  <c r="U257" i="16"/>
  <c r="R257" i="16"/>
  <c r="U272" i="16" s="1"/>
  <c r="O257" i="16"/>
  <c r="L257" i="16"/>
  <c r="S272" i="16" s="1"/>
  <c r="I257" i="16"/>
  <c r="R272" i="16" s="1"/>
  <c r="F257" i="16"/>
  <c r="Q272" i="16" s="1"/>
  <c r="I232" i="16"/>
  <c r="H232" i="16"/>
  <c r="G232" i="16"/>
  <c r="F232" i="16"/>
  <c r="E232" i="16"/>
  <c r="D232" i="16"/>
  <c r="I231" i="16"/>
  <c r="H231" i="16"/>
  <c r="G231" i="16"/>
  <c r="F231" i="16"/>
  <c r="E231" i="16"/>
  <c r="D231" i="16"/>
  <c r="T230" i="16"/>
  <c r="I230" i="16"/>
  <c r="H230" i="16"/>
  <c r="G230" i="16"/>
  <c r="F230" i="16"/>
  <c r="E230" i="16"/>
  <c r="D230" i="16"/>
  <c r="I229" i="16"/>
  <c r="H229" i="16"/>
  <c r="G229" i="16"/>
  <c r="F229" i="16"/>
  <c r="E229" i="16"/>
  <c r="D229" i="16"/>
  <c r="I228" i="16"/>
  <c r="H228" i="16"/>
  <c r="G228" i="16"/>
  <c r="F228" i="16"/>
  <c r="E228" i="16"/>
  <c r="D228" i="16"/>
  <c r="I227" i="16"/>
  <c r="H227" i="16"/>
  <c r="G227" i="16"/>
  <c r="F227" i="16"/>
  <c r="E227" i="16"/>
  <c r="D227" i="16"/>
  <c r="I226" i="16"/>
  <c r="H226" i="16"/>
  <c r="G226" i="16"/>
  <c r="F226" i="16"/>
  <c r="E226" i="16"/>
  <c r="D226" i="16"/>
  <c r="I225" i="16"/>
  <c r="H225" i="16"/>
  <c r="G225" i="16"/>
  <c r="F225" i="16"/>
  <c r="E225" i="16"/>
  <c r="D225" i="16"/>
  <c r="S224" i="16"/>
  <c r="I224" i="16"/>
  <c r="H224" i="16"/>
  <c r="G224" i="16"/>
  <c r="F224" i="16"/>
  <c r="E224" i="16"/>
  <c r="D224" i="16"/>
  <c r="I223" i="16"/>
  <c r="H223" i="16"/>
  <c r="G223" i="16"/>
  <c r="F223" i="16"/>
  <c r="E223" i="16"/>
  <c r="D223" i="16"/>
  <c r="I222" i="16"/>
  <c r="H222" i="16"/>
  <c r="G222" i="16"/>
  <c r="F222" i="16"/>
  <c r="E222" i="16"/>
  <c r="D222" i="16"/>
  <c r="C220" i="16"/>
  <c r="U217" i="16"/>
  <c r="V232" i="16" s="1"/>
  <c r="R217" i="16"/>
  <c r="U232" i="16" s="1"/>
  <c r="O217" i="16"/>
  <c r="T232" i="16" s="1"/>
  <c r="L217" i="16"/>
  <c r="S232" i="16" s="1"/>
  <c r="I217" i="16"/>
  <c r="R232" i="16" s="1"/>
  <c r="F217" i="16"/>
  <c r="Q232" i="16" s="1"/>
  <c r="U216" i="16"/>
  <c r="V231" i="16" s="1"/>
  <c r="R216" i="16"/>
  <c r="U231" i="16" s="1"/>
  <c r="O216" i="16"/>
  <c r="T231" i="16" s="1"/>
  <c r="L216" i="16"/>
  <c r="S231" i="16" s="1"/>
  <c r="I216" i="16"/>
  <c r="R231" i="16" s="1"/>
  <c r="F216" i="16"/>
  <c r="Q231" i="16" s="1"/>
  <c r="U215" i="16"/>
  <c r="V230" i="16" s="1"/>
  <c r="R215" i="16"/>
  <c r="U230" i="16" s="1"/>
  <c r="O215" i="16"/>
  <c r="L215" i="16"/>
  <c r="S230" i="16" s="1"/>
  <c r="I215" i="16"/>
  <c r="R230" i="16" s="1"/>
  <c r="F215" i="16"/>
  <c r="Q230" i="16" s="1"/>
  <c r="U214" i="16"/>
  <c r="V229" i="16" s="1"/>
  <c r="R214" i="16"/>
  <c r="U229" i="16" s="1"/>
  <c r="O214" i="16"/>
  <c r="T229" i="16" s="1"/>
  <c r="L214" i="16"/>
  <c r="S229" i="16" s="1"/>
  <c r="I214" i="16"/>
  <c r="R229" i="16" s="1"/>
  <c r="F214" i="16"/>
  <c r="Q229" i="16" s="1"/>
  <c r="U213" i="16"/>
  <c r="V228" i="16" s="1"/>
  <c r="R213" i="16"/>
  <c r="U228" i="16" s="1"/>
  <c r="O213" i="16"/>
  <c r="T228" i="16" s="1"/>
  <c r="L213" i="16"/>
  <c r="S228" i="16" s="1"/>
  <c r="I213" i="16"/>
  <c r="R228" i="16" s="1"/>
  <c r="F213" i="16"/>
  <c r="Q228" i="16" s="1"/>
  <c r="U212" i="16"/>
  <c r="V227" i="16" s="1"/>
  <c r="R212" i="16"/>
  <c r="U227" i="16" s="1"/>
  <c r="O212" i="16"/>
  <c r="T227" i="16" s="1"/>
  <c r="L212" i="16"/>
  <c r="S227" i="16" s="1"/>
  <c r="I212" i="16"/>
  <c r="R227" i="16" s="1"/>
  <c r="F212" i="16"/>
  <c r="Q227" i="16" s="1"/>
  <c r="U211" i="16"/>
  <c r="V226" i="16" s="1"/>
  <c r="R211" i="16"/>
  <c r="U226" i="16" s="1"/>
  <c r="O211" i="16"/>
  <c r="T226" i="16" s="1"/>
  <c r="L211" i="16"/>
  <c r="S226" i="16" s="1"/>
  <c r="I211" i="16"/>
  <c r="R226" i="16" s="1"/>
  <c r="F211" i="16"/>
  <c r="Q226" i="16" s="1"/>
  <c r="U210" i="16"/>
  <c r="V225" i="16" s="1"/>
  <c r="R210" i="16"/>
  <c r="U225" i="16" s="1"/>
  <c r="O210" i="16"/>
  <c r="T225" i="16" s="1"/>
  <c r="L210" i="16"/>
  <c r="S225" i="16" s="1"/>
  <c r="I210" i="16"/>
  <c r="R225" i="16" s="1"/>
  <c r="F210" i="16"/>
  <c r="Q225" i="16" s="1"/>
  <c r="U209" i="16"/>
  <c r="V224" i="16" s="1"/>
  <c r="R209" i="16"/>
  <c r="U224" i="16" s="1"/>
  <c r="O209" i="16"/>
  <c r="T224" i="16" s="1"/>
  <c r="L209" i="16"/>
  <c r="I209" i="16"/>
  <c r="R224" i="16" s="1"/>
  <c r="F209" i="16"/>
  <c r="Q224" i="16" s="1"/>
  <c r="U208" i="16"/>
  <c r="V223" i="16" s="1"/>
  <c r="R208" i="16"/>
  <c r="U223" i="16" s="1"/>
  <c r="O208" i="16"/>
  <c r="T223" i="16" s="1"/>
  <c r="L208" i="16"/>
  <c r="S223" i="16" s="1"/>
  <c r="I208" i="16"/>
  <c r="R223" i="16" s="1"/>
  <c r="F208" i="16"/>
  <c r="Q223" i="16" s="1"/>
  <c r="U207" i="16"/>
  <c r="V222" i="16" s="1"/>
  <c r="R207" i="16"/>
  <c r="U222" i="16" s="1"/>
  <c r="O207" i="16"/>
  <c r="T222" i="16" s="1"/>
  <c r="L207" i="16"/>
  <c r="S222" i="16" s="1"/>
  <c r="I207" i="16"/>
  <c r="R222" i="16" s="1"/>
  <c r="F207" i="16"/>
  <c r="Q222" i="16" s="1"/>
  <c r="I182" i="16"/>
  <c r="H182" i="16"/>
  <c r="G182" i="16"/>
  <c r="F182" i="16"/>
  <c r="E182" i="16"/>
  <c r="D182" i="16"/>
  <c r="I181" i="16"/>
  <c r="H181" i="16"/>
  <c r="G181" i="16"/>
  <c r="F181" i="16"/>
  <c r="E181" i="16"/>
  <c r="D181" i="16"/>
  <c r="I180" i="16"/>
  <c r="H180" i="16"/>
  <c r="G180" i="16"/>
  <c r="F180" i="16"/>
  <c r="E180" i="16"/>
  <c r="D180" i="16"/>
  <c r="I179" i="16"/>
  <c r="H179" i="16"/>
  <c r="G179" i="16"/>
  <c r="F179" i="16"/>
  <c r="E179" i="16"/>
  <c r="D179" i="16"/>
  <c r="I178" i="16"/>
  <c r="H178" i="16"/>
  <c r="G178" i="16"/>
  <c r="F178" i="16"/>
  <c r="E178" i="16"/>
  <c r="D178" i="16"/>
  <c r="V177" i="16"/>
  <c r="I177" i="16"/>
  <c r="H177" i="16"/>
  <c r="G177" i="16"/>
  <c r="F177" i="16"/>
  <c r="E177" i="16"/>
  <c r="D177" i="16"/>
  <c r="I176" i="16"/>
  <c r="H176" i="16"/>
  <c r="G176" i="16"/>
  <c r="F176" i="16"/>
  <c r="E176" i="16"/>
  <c r="D176" i="16"/>
  <c r="I175" i="16"/>
  <c r="H175" i="16"/>
  <c r="G175" i="16"/>
  <c r="F175" i="16"/>
  <c r="E175" i="16"/>
  <c r="D175" i="16"/>
  <c r="I174" i="16"/>
  <c r="H174" i="16"/>
  <c r="G174" i="16"/>
  <c r="F174" i="16"/>
  <c r="E174" i="16"/>
  <c r="D174" i="16"/>
  <c r="I173" i="16"/>
  <c r="H173" i="16"/>
  <c r="G173" i="16"/>
  <c r="F173" i="16"/>
  <c r="E173" i="16"/>
  <c r="D173" i="16"/>
  <c r="I172" i="16"/>
  <c r="H172" i="16"/>
  <c r="G172" i="16"/>
  <c r="F172" i="16"/>
  <c r="E172" i="16"/>
  <c r="D172" i="16"/>
  <c r="C170" i="16"/>
  <c r="U167" i="16"/>
  <c r="V182" i="16" s="1"/>
  <c r="R167" i="16"/>
  <c r="U182" i="16" s="1"/>
  <c r="O167" i="16"/>
  <c r="T182" i="16" s="1"/>
  <c r="L167" i="16"/>
  <c r="S182" i="16" s="1"/>
  <c r="I167" i="16"/>
  <c r="R182" i="16" s="1"/>
  <c r="F167" i="16"/>
  <c r="Q182" i="16" s="1"/>
  <c r="U166" i="16"/>
  <c r="V181" i="16" s="1"/>
  <c r="R166" i="16"/>
  <c r="U181" i="16" s="1"/>
  <c r="O166" i="16"/>
  <c r="T181" i="16" s="1"/>
  <c r="L166" i="16"/>
  <c r="S181" i="16" s="1"/>
  <c r="I166" i="16"/>
  <c r="R181" i="16" s="1"/>
  <c r="F166" i="16"/>
  <c r="Q181" i="16" s="1"/>
  <c r="U165" i="16"/>
  <c r="V180" i="16" s="1"/>
  <c r="R165" i="16"/>
  <c r="U180" i="16" s="1"/>
  <c r="O165" i="16"/>
  <c r="T180" i="16" s="1"/>
  <c r="L165" i="16"/>
  <c r="S180" i="16" s="1"/>
  <c r="I165" i="16"/>
  <c r="R180" i="16" s="1"/>
  <c r="F165" i="16"/>
  <c r="Q180" i="16" s="1"/>
  <c r="U164" i="16"/>
  <c r="V179" i="16" s="1"/>
  <c r="R164" i="16"/>
  <c r="U179" i="16" s="1"/>
  <c r="O164" i="16"/>
  <c r="T179" i="16" s="1"/>
  <c r="L164" i="16"/>
  <c r="S179" i="16" s="1"/>
  <c r="I164" i="16"/>
  <c r="R179" i="16" s="1"/>
  <c r="F164" i="16"/>
  <c r="Q179" i="16" s="1"/>
  <c r="U163" i="16"/>
  <c r="V178" i="16" s="1"/>
  <c r="R163" i="16"/>
  <c r="U178" i="16" s="1"/>
  <c r="O163" i="16"/>
  <c r="T178" i="16" s="1"/>
  <c r="L163" i="16"/>
  <c r="S178" i="16" s="1"/>
  <c r="I163" i="16"/>
  <c r="R178" i="16" s="1"/>
  <c r="F163" i="16"/>
  <c r="Q178" i="16" s="1"/>
  <c r="U162" i="16"/>
  <c r="R162" i="16"/>
  <c r="U177" i="16" s="1"/>
  <c r="O162" i="16"/>
  <c r="T177" i="16" s="1"/>
  <c r="L162" i="16"/>
  <c r="S177" i="16" s="1"/>
  <c r="I162" i="16"/>
  <c r="R177" i="16" s="1"/>
  <c r="F162" i="16"/>
  <c r="Q177" i="16" s="1"/>
  <c r="U161" i="16"/>
  <c r="V176" i="16" s="1"/>
  <c r="R161" i="16"/>
  <c r="U176" i="16" s="1"/>
  <c r="O161" i="16"/>
  <c r="T176" i="16" s="1"/>
  <c r="L161" i="16"/>
  <c r="S176" i="16" s="1"/>
  <c r="I161" i="16"/>
  <c r="R176" i="16" s="1"/>
  <c r="F161" i="16"/>
  <c r="Q176" i="16" s="1"/>
  <c r="U160" i="16"/>
  <c r="V175" i="16" s="1"/>
  <c r="R160" i="16"/>
  <c r="U175" i="16" s="1"/>
  <c r="O160" i="16"/>
  <c r="T175" i="16" s="1"/>
  <c r="L160" i="16"/>
  <c r="S175" i="16" s="1"/>
  <c r="I160" i="16"/>
  <c r="R175" i="16" s="1"/>
  <c r="F160" i="16"/>
  <c r="Q175" i="16" s="1"/>
  <c r="U159" i="16"/>
  <c r="V174" i="16" s="1"/>
  <c r="R159" i="16"/>
  <c r="U174" i="16" s="1"/>
  <c r="O159" i="16"/>
  <c r="T174" i="16" s="1"/>
  <c r="L159" i="16"/>
  <c r="S174" i="16" s="1"/>
  <c r="I159" i="16"/>
  <c r="R174" i="16" s="1"/>
  <c r="F159" i="16"/>
  <c r="Q174" i="16" s="1"/>
  <c r="U158" i="16"/>
  <c r="V173" i="16" s="1"/>
  <c r="R158" i="16"/>
  <c r="U173" i="16" s="1"/>
  <c r="O158" i="16"/>
  <c r="T173" i="16" s="1"/>
  <c r="L158" i="16"/>
  <c r="S173" i="16" s="1"/>
  <c r="I158" i="16"/>
  <c r="R173" i="16" s="1"/>
  <c r="F158" i="16"/>
  <c r="Q173" i="16" s="1"/>
  <c r="U157" i="16"/>
  <c r="V172" i="16" s="1"/>
  <c r="R157" i="16"/>
  <c r="U172" i="16" s="1"/>
  <c r="O157" i="16"/>
  <c r="T172" i="16" s="1"/>
  <c r="L157" i="16"/>
  <c r="S172" i="16" s="1"/>
  <c r="I157" i="16"/>
  <c r="R172" i="16" s="1"/>
  <c r="F157" i="16"/>
  <c r="Q172" i="16" s="1"/>
  <c r="I132" i="16"/>
  <c r="H132" i="16"/>
  <c r="G132" i="16"/>
  <c r="F132" i="16"/>
  <c r="E132" i="16"/>
  <c r="D132" i="16"/>
  <c r="I131" i="16"/>
  <c r="H131" i="16"/>
  <c r="G131" i="16"/>
  <c r="F131" i="16"/>
  <c r="E131" i="16"/>
  <c r="D131" i="16"/>
  <c r="I130" i="16"/>
  <c r="H130" i="16"/>
  <c r="G130" i="16"/>
  <c r="F130" i="16"/>
  <c r="E130" i="16"/>
  <c r="D130" i="16"/>
  <c r="I129" i="16"/>
  <c r="H129" i="16"/>
  <c r="G129" i="16"/>
  <c r="F129" i="16"/>
  <c r="E129" i="16"/>
  <c r="D129" i="16"/>
  <c r="I128" i="16"/>
  <c r="H128" i="16"/>
  <c r="G128" i="16"/>
  <c r="F128" i="16"/>
  <c r="E128" i="16"/>
  <c r="D128" i="16"/>
  <c r="T127" i="16"/>
  <c r="S127" i="16"/>
  <c r="I127" i="16"/>
  <c r="H127" i="16"/>
  <c r="G127" i="16"/>
  <c r="F127" i="16"/>
  <c r="E127" i="16"/>
  <c r="D127" i="16"/>
  <c r="I126" i="16"/>
  <c r="H126" i="16"/>
  <c r="G126" i="16"/>
  <c r="F126" i="16"/>
  <c r="E126" i="16"/>
  <c r="D126" i="16"/>
  <c r="I125" i="16"/>
  <c r="H125" i="16"/>
  <c r="G125" i="16"/>
  <c r="F125" i="16"/>
  <c r="E125" i="16"/>
  <c r="D125" i="16"/>
  <c r="I124" i="16"/>
  <c r="H124" i="16"/>
  <c r="G124" i="16"/>
  <c r="F124" i="16"/>
  <c r="E124" i="16"/>
  <c r="D124" i="16"/>
  <c r="I123" i="16"/>
  <c r="H123" i="16"/>
  <c r="G123" i="16"/>
  <c r="F123" i="16"/>
  <c r="E123" i="16"/>
  <c r="D123" i="16"/>
  <c r="I122" i="16"/>
  <c r="H122" i="16"/>
  <c r="G122" i="16"/>
  <c r="F122" i="16"/>
  <c r="E122" i="16"/>
  <c r="D122" i="16"/>
  <c r="C120" i="16"/>
  <c r="U117" i="16"/>
  <c r="V132" i="16" s="1"/>
  <c r="R117" i="16"/>
  <c r="U132" i="16" s="1"/>
  <c r="O117" i="16"/>
  <c r="T132" i="16" s="1"/>
  <c r="L117" i="16"/>
  <c r="S132" i="16" s="1"/>
  <c r="I117" i="16"/>
  <c r="R132" i="16" s="1"/>
  <c r="F117" i="16"/>
  <c r="Q132" i="16" s="1"/>
  <c r="U116" i="16"/>
  <c r="V131" i="16" s="1"/>
  <c r="R116" i="16"/>
  <c r="U131" i="16" s="1"/>
  <c r="O116" i="16"/>
  <c r="T131" i="16" s="1"/>
  <c r="L116" i="16"/>
  <c r="S131" i="16" s="1"/>
  <c r="I116" i="16"/>
  <c r="R131" i="16" s="1"/>
  <c r="F116" i="16"/>
  <c r="Q131" i="16" s="1"/>
  <c r="U115" i="16"/>
  <c r="V130" i="16" s="1"/>
  <c r="R115" i="16"/>
  <c r="U130" i="16" s="1"/>
  <c r="O115" i="16"/>
  <c r="T130" i="16" s="1"/>
  <c r="L115" i="16"/>
  <c r="S130" i="16" s="1"/>
  <c r="I115" i="16"/>
  <c r="R130" i="16" s="1"/>
  <c r="F115" i="16"/>
  <c r="Q130" i="16" s="1"/>
  <c r="U114" i="16"/>
  <c r="V129" i="16" s="1"/>
  <c r="R114" i="16"/>
  <c r="U129" i="16" s="1"/>
  <c r="O114" i="16"/>
  <c r="T129" i="16" s="1"/>
  <c r="L114" i="16"/>
  <c r="S129" i="16" s="1"/>
  <c r="I114" i="16"/>
  <c r="R129" i="16" s="1"/>
  <c r="F114" i="16"/>
  <c r="Q129" i="16" s="1"/>
  <c r="U113" i="16"/>
  <c r="V128" i="16" s="1"/>
  <c r="R113" i="16"/>
  <c r="U128" i="16" s="1"/>
  <c r="O113" i="16"/>
  <c r="T128" i="16" s="1"/>
  <c r="L113" i="16"/>
  <c r="S128" i="16" s="1"/>
  <c r="I113" i="16"/>
  <c r="R128" i="16" s="1"/>
  <c r="F113" i="16"/>
  <c r="Q128" i="16" s="1"/>
  <c r="U112" i="16"/>
  <c r="V127" i="16" s="1"/>
  <c r="R112" i="16"/>
  <c r="U127" i="16" s="1"/>
  <c r="O112" i="16"/>
  <c r="L112" i="16"/>
  <c r="I112" i="16"/>
  <c r="R127" i="16" s="1"/>
  <c r="F112" i="16"/>
  <c r="Q127" i="16" s="1"/>
  <c r="U111" i="16"/>
  <c r="V126" i="16" s="1"/>
  <c r="R111" i="16"/>
  <c r="U126" i="16" s="1"/>
  <c r="O111" i="16"/>
  <c r="T126" i="16" s="1"/>
  <c r="L111" i="16"/>
  <c r="S126" i="16" s="1"/>
  <c r="I111" i="16"/>
  <c r="R126" i="16" s="1"/>
  <c r="F111" i="16"/>
  <c r="Q126" i="16" s="1"/>
  <c r="U110" i="16"/>
  <c r="V125" i="16" s="1"/>
  <c r="R110" i="16"/>
  <c r="U125" i="16" s="1"/>
  <c r="O110" i="16"/>
  <c r="T125" i="16" s="1"/>
  <c r="L110" i="16"/>
  <c r="S125" i="16" s="1"/>
  <c r="I110" i="16"/>
  <c r="R125" i="16" s="1"/>
  <c r="F110" i="16"/>
  <c r="Q125" i="16" s="1"/>
  <c r="U109" i="16"/>
  <c r="V124" i="16" s="1"/>
  <c r="R109" i="16"/>
  <c r="U124" i="16" s="1"/>
  <c r="O109" i="16"/>
  <c r="T124" i="16" s="1"/>
  <c r="L109" i="16"/>
  <c r="S124" i="16" s="1"/>
  <c r="I109" i="16"/>
  <c r="R124" i="16" s="1"/>
  <c r="F109" i="16"/>
  <c r="Q124" i="16" s="1"/>
  <c r="U108" i="16"/>
  <c r="V123" i="16" s="1"/>
  <c r="R108" i="16"/>
  <c r="U123" i="16" s="1"/>
  <c r="O108" i="16"/>
  <c r="T123" i="16" s="1"/>
  <c r="L108" i="16"/>
  <c r="S123" i="16" s="1"/>
  <c r="I108" i="16"/>
  <c r="R123" i="16" s="1"/>
  <c r="F108" i="16"/>
  <c r="Q123" i="16" s="1"/>
  <c r="U107" i="16"/>
  <c r="V122" i="16" s="1"/>
  <c r="R107" i="16"/>
  <c r="U122" i="16" s="1"/>
  <c r="O107" i="16"/>
  <c r="T122" i="16" s="1"/>
  <c r="L107" i="16"/>
  <c r="S122" i="16" s="1"/>
  <c r="I107" i="16"/>
  <c r="R122" i="16" s="1"/>
  <c r="F107" i="16"/>
  <c r="Q122" i="16" s="1"/>
  <c r="I82" i="16"/>
  <c r="H82" i="16"/>
  <c r="G82" i="16"/>
  <c r="F82" i="16"/>
  <c r="E82" i="16"/>
  <c r="D82" i="16"/>
  <c r="I81" i="16"/>
  <c r="H81" i="16"/>
  <c r="G81" i="16"/>
  <c r="F81" i="16"/>
  <c r="E81" i="16"/>
  <c r="D81" i="16"/>
  <c r="I80" i="16"/>
  <c r="H80" i="16"/>
  <c r="G80" i="16"/>
  <c r="F80" i="16"/>
  <c r="E80" i="16"/>
  <c r="D80" i="16"/>
  <c r="I79" i="16"/>
  <c r="H79" i="16"/>
  <c r="G79" i="16"/>
  <c r="F79" i="16"/>
  <c r="E79" i="16"/>
  <c r="D79" i="16"/>
  <c r="I78" i="16"/>
  <c r="H78" i="16"/>
  <c r="G78" i="16"/>
  <c r="F78" i="16"/>
  <c r="E78" i="16"/>
  <c r="D78" i="16"/>
  <c r="V77" i="16"/>
  <c r="U77" i="16"/>
  <c r="T77" i="16"/>
  <c r="S77" i="16"/>
  <c r="R77" i="16"/>
  <c r="Q77" i="16"/>
  <c r="I77" i="16"/>
  <c r="H77" i="16"/>
  <c r="G77" i="16"/>
  <c r="F77" i="16"/>
  <c r="E77" i="16"/>
  <c r="D77" i="16"/>
  <c r="V76" i="16"/>
  <c r="I76" i="16"/>
  <c r="H76" i="16"/>
  <c r="G76" i="16"/>
  <c r="F76" i="16"/>
  <c r="E76" i="16"/>
  <c r="D76" i="16"/>
  <c r="I75" i="16"/>
  <c r="H75" i="16"/>
  <c r="G75" i="16"/>
  <c r="F75" i="16"/>
  <c r="E75" i="16"/>
  <c r="D75" i="16"/>
  <c r="I74" i="16"/>
  <c r="H74" i="16"/>
  <c r="G74" i="16"/>
  <c r="F74" i="16"/>
  <c r="E74" i="16"/>
  <c r="D74" i="16"/>
  <c r="I73" i="16"/>
  <c r="H73" i="16"/>
  <c r="G73" i="16"/>
  <c r="F73" i="16"/>
  <c r="E73" i="16"/>
  <c r="D73" i="16"/>
  <c r="I72" i="16"/>
  <c r="H72" i="16"/>
  <c r="G72" i="16"/>
  <c r="F72" i="16"/>
  <c r="E72" i="16"/>
  <c r="D72" i="16"/>
  <c r="C70" i="16"/>
  <c r="U67" i="16"/>
  <c r="V82" i="16" s="1"/>
  <c r="R67" i="16"/>
  <c r="U82" i="16" s="1"/>
  <c r="O67" i="16"/>
  <c r="T82" i="16" s="1"/>
  <c r="L67" i="16"/>
  <c r="S82" i="16" s="1"/>
  <c r="I67" i="16"/>
  <c r="R82" i="16" s="1"/>
  <c r="F67" i="16"/>
  <c r="Q82" i="16" s="1"/>
  <c r="U66" i="16"/>
  <c r="V81" i="16" s="1"/>
  <c r="R66" i="16"/>
  <c r="U81" i="16" s="1"/>
  <c r="O66" i="16"/>
  <c r="T81" i="16" s="1"/>
  <c r="L66" i="16"/>
  <c r="S81" i="16" s="1"/>
  <c r="I66" i="16"/>
  <c r="R81" i="16" s="1"/>
  <c r="F66" i="16"/>
  <c r="Q81" i="16" s="1"/>
  <c r="U65" i="16"/>
  <c r="V80" i="16" s="1"/>
  <c r="R65" i="16"/>
  <c r="U80" i="16" s="1"/>
  <c r="O65" i="16"/>
  <c r="T80" i="16" s="1"/>
  <c r="L65" i="16"/>
  <c r="S80" i="16" s="1"/>
  <c r="I65" i="16"/>
  <c r="R80" i="16" s="1"/>
  <c r="F65" i="16"/>
  <c r="Q80" i="16" s="1"/>
  <c r="U64" i="16"/>
  <c r="V79" i="16" s="1"/>
  <c r="R64" i="16"/>
  <c r="U79" i="16" s="1"/>
  <c r="O64" i="16"/>
  <c r="T79" i="16" s="1"/>
  <c r="L64" i="16"/>
  <c r="S79" i="16" s="1"/>
  <c r="I64" i="16"/>
  <c r="R79" i="16" s="1"/>
  <c r="F64" i="16"/>
  <c r="Q79" i="16" s="1"/>
  <c r="U63" i="16"/>
  <c r="V78" i="16" s="1"/>
  <c r="R63" i="16"/>
  <c r="U78" i="16" s="1"/>
  <c r="O63" i="16"/>
  <c r="T78" i="16" s="1"/>
  <c r="L63" i="16"/>
  <c r="S78" i="16" s="1"/>
  <c r="I63" i="16"/>
  <c r="R78" i="16" s="1"/>
  <c r="F63" i="16"/>
  <c r="Q78" i="16" s="1"/>
  <c r="U62" i="16"/>
  <c r="R62" i="16"/>
  <c r="O62" i="16"/>
  <c r="L62" i="16"/>
  <c r="I62" i="16"/>
  <c r="F62" i="16"/>
  <c r="U61" i="16"/>
  <c r="R61" i="16"/>
  <c r="U76" i="16" s="1"/>
  <c r="O61" i="16"/>
  <c r="T76" i="16" s="1"/>
  <c r="L61" i="16"/>
  <c r="S76" i="16" s="1"/>
  <c r="I61" i="16"/>
  <c r="R76" i="16" s="1"/>
  <c r="F61" i="16"/>
  <c r="Q76" i="16" s="1"/>
  <c r="U60" i="16"/>
  <c r="V75" i="16" s="1"/>
  <c r="R60" i="16"/>
  <c r="U75" i="16" s="1"/>
  <c r="O60" i="16"/>
  <c r="T75" i="16" s="1"/>
  <c r="L60" i="16"/>
  <c r="S75" i="16" s="1"/>
  <c r="I60" i="16"/>
  <c r="R75" i="16" s="1"/>
  <c r="F60" i="16"/>
  <c r="Q75" i="16" s="1"/>
  <c r="U59" i="16"/>
  <c r="V74" i="16" s="1"/>
  <c r="R59" i="16"/>
  <c r="U74" i="16" s="1"/>
  <c r="O59" i="16"/>
  <c r="T74" i="16" s="1"/>
  <c r="L59" i="16"/>
  <c r="S74" i="16" s="1"/>
  <c r="I59" i="16"/>
  <c r="R74" i="16" s="1"/>
  <c r="F59" i="16"/>
  <c r="Q74" i="16" s="1"/>
  <c r="U58" i="16"/>
  <c r="V73" i="16" s="1"/>
  <c r="R58" i="16"/>
  <c r="U73" i="16" s="1"/>
  <c r="O58" i="16"/>
  <c r="T73" i="16" s="1"/>
  <c r="L58" i="16"/>
  <c r="S73" i="16" s="1"/>
  <c r="I58" i="16"/>
  <c r="R73" i="16" s="1"/>
  <c r="F58" i="16"/>
  <c r="Q73" i="16" s="1"/>
  <c r="U57" i="16"/>
  <c r="V72" i="16" s="1"/>
  <c r="R57" i="16"/>
  <c r="U72" i="16" s="1"/>
  <c r="O57" i="16"/>
  <c r="T72" i="16" s="1"/>
  <c r="L57" i="16"/>
  <c r="S72" i="16" s="1"/>
  <c r="I57" i="16"/>
  <c r="R72" i="16" s="1"/>
  <c r="F57" i="16"/>
  <c r="Q72" i="16" s="1"/>
  <c r="I32" i="16"/>
  <c r="H32" i="16"/>
  <c r="G32" i="16"/>
  <c r="F32" i="16"/>
  <c r="E32" i="16"/>
  <c r="D32" i="16"/>
  <c r="I31" i="16"/>
  <c r="H31" i="16"/>
  <c r="G31" i="16"/>
  <c r="F31" i="16"/>
  <c r="E31" i="16"/>
  <c r="D31" i="16"/>
  <c r="I30" i="16"/>
  <c r="H30" i="16"/>
  <c r="G30" i="16"/>
  <c r="F30" i="16"/>
  <c r="E30" i="16"/>
  <c r="D30" i="16"/>
  <c r="I29" i="16"/>
  <c r="H29" i="16"/>
  <c r="G29" i="16"/>
  <c r="F29" i="16"/>
  <c r="E29" i="16"/>
  <c r="D29" i="16"/>
  <c r="I28" i="16"/>
  <c r="H28" i="16"/>
  <c r="G28" i="16"/>
  <c r="F28" i="16"/>
  <c r="E28" i="16"/>
  <c r="D28" i="16"/>
  <c r="V27" i="16"/>
  <c r="I27" i="16"/>
  <c r="H27" i="16"/>
  <c r="G27" i="16"/>
  <c r="F27" i="16"/>
  <c r="E27" i="16"/>
  <c r="D27" i="16"/>
  <c r="I26" i="16"/>
  <c r="H26" i="16"/>
  <c r="G26" i="16"/>
  <c r="F26" i="16"/>
  <c r="E26" i="16"/>
  <c r="D26" i="16"/>
  <c r="I25" i="16"/>
  <c r="H25" i="16"/>
  <c r="G25" i="16"/>
  <c r="F25" i="16"/>
  <c r="E25" i="16"/>
  <c r="D25" i="16"/>
  <c r="I24" i="16"/>
  <c r="H24" i="16"/>
  <c r="G24" i="16"/>
  <c r="F24" i="16"/>
  <c r="E24" i="16"/>
  <c r="D24" i="16"/>
  <c r="I23" i="16"/>
  <c r="H23" i="16"/>
  <c r="G23" i="16"/>
  <c r="F23" i="16"/>
  <c r="E23" i="16"/>
  <c r="D23" i="16"/>
  <c r="I22" i="16"/>
  <c r="H22" i="16"/>
  <c r="G22" i="16"/>
  <c r="F22" i="16"/>
  <c r="E22" i="16"/>
  <c r="D22" i="16"/>
  <c r="U17" i="16"/>
  <c r="V32" i="16" s="1"/>
  <c r="R17" i="16"/>
  <c r="U32" i="16" s="1"/>
  <c r="O17" i="16"/>
  <c r="T32" i="16" s="1"/>
  <c r="L17" i="16"/>
  <c r="S32" i="16" s="1"/>
  <c r="I17" i="16"/>
  <c r="R32" i="16" s="1"/>
  <c r="F17" i="16"/>
  <c r="Q32" i="16" s="1"/>
  <c r="U16" i="16"/>
  <c r="V31" i="16" s="1"/>
  <c r="R16" i="16"/>
  <c r="U31" i="16" s="1"/>
  <c r="O16" i="16"/>
  <c r="T31" i="16" s="1"/>
  <c r="L16" i="16"/>
  <c r="S31" i="16" s="1"/>
  <c r="I16" i="16"/>
  <c r="R31" i="16" s="1"/>
  <c r="F16" i="16"/>
  <c r="Q31" i="16" s="1"/>
  <c r="U15" i="16"/>
  <c r="V30" i="16" s="1"/>
  <c r="R15" i="16"/>
  <c r="U30" i="16" s="1"/>
  <c r="O15" i="16"/>
  <c r="T30" i="16" s="1"/>
  <c r="L15" i="16"/>
  <c r="S30" i="16" s="1"/>
  <c r="I15" i="16"/>
  <c r="R30" i="16" s="1"/>
  <c r="F15" i="16"/>
  <c r="Q30" i="16" s="1"/>
  <c r="U14" i="16"/>
  <c r="V29" i="16" s="1"/>
  <c r="R14" i="16"/>
  <c r="U29" i="16" s="1"/>
  <c r="O14" i="16"/>
  <c r="T29" i="16" s="1"/>
  <c r="L14" i="16"/>
  <c r="S29" i="16" s="1"/>
  <c r="I14" i="16"/>
  <c r="R29" i="16" s="1"/>
  <c r="F14" i="16"/>
  <c r="Q29" i="16" s="1"/>
  <c r="U13" i="16"/>
  <c r="V28" i="16" s="1"/>
  <c r="R13" i="16"/>
  <c r="U28" i="16" s="1"/>
  <c r="O13" i="16"/>
  <c r="T28" i="16" s="1"/>
  <c r="L13" i="16"/>
  <c r="S28" i="16" s="1"/>
  <c r="I13" i="16"/>
  <c r="R28" i="16" s="1"/>
  <c r="F13" i="16"/>
  <c r="Q28" i="16" s="1"/>
  <c r="U12" i="16"/>
  <c r="R12" i="16"/>
  <c r="U27" i="16" s="1"/>
  <c r="O12" i="16"/>
  <c r="T27" i="16" s="1"/>
  <c r="L12" i="16"/>
  <c r="S27" i="16" s="1"/>
  <c r="I12" i="16"/>
  <c r="R27" i="16" s="1"/>
  <c r="F12" i="16"/>
  <c r="Q27" i="16" s="1"/>
  <c r="U11" i="16"/>
  <c r="V26" i="16" s="1"/>
  <c r="R11" i="16"/>
  <c r="U26" i="16" s="1"/>
  <c r="O11" i="16"/>
  <c r="T26" i="16" s="1"/>
  <c r="L11" i="16"/>
  <c r="S26" i="16" s="1"/>
  <c r="I11" i="16"/>
  <c r="R26" i="16" s="1"/>
  <c r="F11" i="16"/>
  <c r="Q26" i="16" s="1"/>
  <c r="U10" i="16"/>
  <c r="V25" i="16" s="1"/>
  <c r="R10" i="16"/>
  <c r="U25" i="16" s="1"/>
  <c r="O10" i="16"/>
  <c r="T25" i="16" s="1"/>
  <c r="L10" i="16"/>
  <c r="S25" i="16" s="1"/>
  <c r="I10" i="16"/>
  <c r="R25" i="16" s="1"/>
  <c r="F10" i="16"/>
  <c r="Q25" i="16" s="1"/>
  <c r="U9" i="16"/>
  <c r="V24" i="16" s="1"/>
  <c r="R9" i="16"/>
  <c r="U24" i="16" s="1"/>
  <c r="O9" i="16"/>
  <c r="T24" i="16" s="1"/>
  <c r="L9" i="16"/>
  <c r="S24" i="16" s="1"/>
  <c r="I9" i="16"/>
  <c r="R24" i="16" s="1"/>
  <c r="F9" i="16"/>
  <c r="Q24" i="16" s="1"/>
  <c r="U8" i="16"/>
  <c r="V23" i="16" s="1"/>
  <c r="R8" i="16"/>
  <c r="U23" i="16" s="1"/>
  <c r="O8" i="16"/>
  <c r="T23" i="16" s="1"/>
  <c r="L8" i="16"/>
  <c r="S23" i="16" s="1"/>
  <c r="I8" i="16"/>
  <c r="R23" i="16" s="1"/>
  <c r="F8" i="16"/>
  <c r="Q23" i="16" s="1"/>
  <c r="U7" i="16"/>
  <c r="V22" i="16" s="1"/>
  <c r="R7" i="16"/>
  <c r="U22" i="16" s="1"/>
  <c r="O7" i="16"/>
  <c r="T22" i="16" s="1"/>
  <c r="L7" i="16"/>
  <c r="S22" i="16" s="1"/>
  <c r="I7" i="16"/>
  <c r="R22" i="16" s="1"/>
  <c r="F7" i="16"/>
  <c r="Q22" i="16" s="1"/>
  <c r="M114" i="2" l="1"/>
  <c r="K114" i="2"/>
  <c r="I114" i="2"/>
  <c r="G114" i="2"/>
  <c r="E114" i="2"/>
  <c r="C114" i="2"/>
  <c r="M100" i="2"/>
  <c r="K100" i="2"/>
  <c r="I100" i="2"/>
  <c r="G100" i="2"/>
  <c r="E100" i="2"/>
  <c r="C100" i="2"/>
  <c r="M86" i="2"/>
  <c r="K86" i="2"/>
  <c r="I86" i="2"/>
  <c r="G86" i="2"/>
  <c r="E86" i="2"/>
  <c r="C86" i="2"/>
  <c r="M72" i="2"/>
  <c r="K72" i="2"/>
  <c r="I72" i="2"/>
  <c r="G72" i="2"/>
  <c r="E72" i="2"/>
  <c r="C72" i="2"/>
  <c r="M58" i="2"/>
  <c r="K58" i="2"/>
  <c r="I58" i="2"/>
  <c r="G58" i="2"/>
  <c r="E58" i="2"/>
  <c r="C58" i="2"/>
  <c r="M44" i="2"/>
  <c r="K44" i="2"/>
  <c r="I44" i="2"/>
  <c r="G44" i="2"/>
  <c r="E44" i="2"/>
  <c r="C44" i="2"/>
  <c r="M30" i="2"/>
  <c r="K30" i="2"/>
  <c r="I30" i="2"/>
  <c r="G30" i="2"/>
  <c r="E30" i="2"/>
  <c r="C30" i="2"/>
  <c r="M16" i="2"/>
  <c r="K16" i="2"/>
  <c r="I16" i="2"/>
  <c r="G16" i="2"/>
  <c r="E16" i="2"/>
  <c r="C16" i="2"/>
</calcChain>
</file>

<file path=xl/sharedStrings.xml><?xml version="1.0" encoding="utf-8"?>
<sst xmlns="http://schemas.openxmlformats.org/spreadsheetml/2006/main" count="1043" uniqueCount="222">
  <si>
    <t>■　Time1</t>
    <phoneticPr fontId="2"/>
  </si>
  <si>
    <t>10年</t>
    <rPh sb="2" eb="3">
      <t>ネン</t>
    </rPh>
    <phoneticPr fontId="2"/>
  </si>
  <si>
    <t>100年</t>
    <rPh sb="3" eb="4">
      <t>ネン</t>
    </rPh>
    <phoneticPr fontId="2"/>
  </si>
  <si>
    <t>200年</t>
    <rPh sb="3" eb="4">
      <t>ネン</t>
    </rPh>
    <phoneticPr fontId="2"/>
  </si>
  <si>
    <t>2階層</t>
    <rPh sb="1" eb="3">
      <t>カイソウ</t>
    </rPh>
    <phoneticPr fontId="2"/>
  </si>
  <si>
    <t>3階層</t>
    <rPh sb="1" eb="3">
      <t>カイソウ</t>
    </rPh>
    <phoneticPr fontId="2"/>
  </si>
  <si>
    <t>読み出し件数</t>
    <rPh sb="0" eb="1">
      <t>ヨ</t>
    </rPh>
    <rPh sb="2" eb="3">
      <t>ダ</t>
    </rPh>
    <rPh sb="4" eb="6">
      <t>ケンスウ</t>
    </rPh>
    <phoneticPr fontId="2"/>
  </si>
  <si>
    <t>■　Time10</t>
    <phoneticPr fontId="2"/>
  </si>
  <si>
    <t>■　Integer1</t>
    <phoneticPr fontId="2"/>
  </si>
  <si>
    <t>■　Integer10</t>
    <phoneticPr fontId="2"/>
  </si>
  <si>
    <t>4階層</t>
    <rPh sb="1" eb="3">
      <t>カイソウ</t>
    </rPh>
    <phoneticPr fontId="2"/>
  </si>
  <si>
    <t>ヒット件数</t>
    <rPh sb="3" eb="5">
      <t>ケンスウ</t>
    </rPh>
    <phoneticPr fontId="2"/>
  </si>
  <si>
    <t>検索時間</t>
    <rPh sb="0" eb="2">
      <t>ケンサク</t>
    </rPh>
    <rPh sb="2" eb="4">
      <t>ジカン</t>
    </rPh>
    <phoneticPr fontId="2"/>
  </si>
  <si>
    <t>10年</t>
  </si>
  <si>
    <t>検索時間 ms</t>
    <rPh sb="0" eb="2">
      <t>ケンサク</t>
    </rPh>
    <rPh sb="2" eb="4">
      <t>ジカン</t>
    </rPh>
    <phoneticPr fontId="2"/>
  </si>
  <si>
    <t>ソート結果の読み出し時間</t>
    <rPh sb="3" eb="5">
      <t>ケッカ</t>
    </rPh>
    <rPh sb="6" eb="7">
      <t>ヨ</t>
    </rPh>
    <rPh sb="8" eb="9">
      <t>ダ</t>
    </rPh>
    <rPh sb="10" eb="12">
      <t>ジカン</t>
    </rPh>
    <phoneticPr fontId="2"/>
  </si>
  <si>
    <t>Rec順
ms/rec</t>
    <rPh sb="3" eb="4">
      <t>ジュン</t>
    </rPh>
    <phoneticPr fontId="2"/>
  </si>
  <si>
    <t>Sort順
ms/rec</t>
    <rPh sb="4" eb="5">
      <t>ジュン</t>
    </rPh>
    <phoneticPr fontId="2"/>
  </si>
  <si>
    <t>レコード数</t>
    <rPh sb="4" eb="5">
      <t>スウ</t>
    </rPh>
    <phoneticPr fontId="2"/>
  </si>
  <si>
    <t>カラム数</t>
    <rPh sb="3" eb="4">
      <t>スウ</t>
    </rPh>
    <phoneticPr fontId="2"/>
  </si>
  <si>
    <t>ファイルサイズ</t>
    <phoneticPr fontId="2"/>
  </si>
  <si>
    <t>項目名</t>
    <rPh sb="0" eb="3">
      <t>コウモクメイ</t>
    </rPh>
    <phoneticPr fontId="2"/>
  </si>
  <si>
    <t>項目型</t>
    <rPh sb="0" eb="2">
      <t>コウモク</t>
    </rPh>
    <rPh sb="2" eb="3">
      <t>ガタ</t>
    </rPh>
    <phoneticPr fontId="2"/>
  </si>
  <si>
    <t>TimeStamp</t>
    <phoneticPr fontId="2"/>
  </si>
  <si>
    <t>1970/1/1T0:0:0.000000000～1970/12/31T23:59:59.999000000</t>
    <phoneticPr fontId="2"/>
  </si>
  <si>
    <t>64bit符号付整数</t>
    <rPh sb="5" eb="7">
      <t>フゴウ</t>
    </rPh>
    <rPh sb="7" eb="8">
      <t>ツキ</t>
    </rPh>
    <rPh sb="8" eb="10">
      <t>セイスウ</t>
    </rPh>
    <phoneticPr fontId="2"/>
  </si>
  <si>
    <t>0 ～ 1023 の1024通りの64bit符号付整数</t>
    <rPh sb="14" eb="15">
      <t>トオ</t>
    </rPh>
    <rPh sb="22" eb="24">
      <t>フゴウ</t>
    </rPh>
    <rPh sb="24" eb="25">
      <t>ツキ</t>
    </rPh>
    <rPh sb="25" eb="27">
      <t>セイスウ</t>
    </rPh>
    <phoneticPr fontId="2"/>
  </si>
  <si>
    <t>文字列</t>
    <rPh sb="0" eb="3">
      <t>モジレツ</t>
    </rPh>
    <phoneticPr fontId="2"/>
  </si>
  <si>
    <t>"ON"/"OFF"/blank の3通りの文字列</t>
    <rPh sb="19" eb="20">
      <t>トオ</t>
    </rPh>
    <rPh sb="22" eb="25">
      <t>モジレツ</t>
    </rPh>
    <phoneticPr fontId="2"/>
  </si>
  <si>
    <t>倍精度浮動小数点</t>
    <rPh sb="0" eb="3">
      <t>バイセイド</t>
    </rPh>
    <rPh sb="3" eb="5">
      <t>フドウ</t>
    </rPh>
    <rPh sb="5" eb="8">
      <t>ショウスウテン</t>
    </rPh>
    <phoneticPr fontId="2"/>
  </si>
  <si>
    <t>0.123 ～ 1023.123 の1024通りの64bit浮動小数点</t>
    <rPh sb="22" eb="23">
      <t>トオ</t>
    </rPh>
    <rPh sb="30" eb="32">
      <t>フドウ</t>
    </rPh>
    <rPh sb="32" eb="35">
      <t>ショウスウテン</t>
    </rPh>
    <phoneticPr fontId="2"/>
  </si>
  <si>
    <t>1970/1/1T0:0:0.000000000～1970/12/31T23:59:59.990000000</t>
    <phoneticPr fontId="2"/>
  </si>
  <si>
    <r>
      <t xml:space="preserve">1.3 kB (1,273 </t>
    </r>
    <r>
      <rPr>
        <sz val="10"/>
        <color rgb="FF1D1C1D"/>
        <rFont val="ＭＳ ゴシック"/>
        <family val="3"/>
        <charset val="128"/>
      </rPr>
      <t>バイト</t>
    </r>
    <r>
      <rPr>
        <sz val="10"/>
        <color rgb="FF1D1C1D"/>
        <rFont val="Arial"/>
        <family val="2"/>
      </rPr>
      <t xml:space="preserve">)  </t>
    </r>
    <r>
      <rPr>
        <sz val="10"/>
        <color rgb="FF1D1C1D"/>
        <rFont val="ＭＳ Ｐゴシック"/>
        <family val="2"/>
        <charset val="128"/>
      </rPr>
      <t>ただし下位の階層に</t>
    </r>
    <r>
      <rPr>
        <sz val="10"/>
        <color rgb="FF1D1C1D"/>
        <rFont val="Yu Gothic"/>
        <family val="2"/>
        <charset val="128"/>
      </rPr>
      <t>２つの別の仮想表形式データを持つ</t>
    </r>
    <rPh sb="23" eb="25">
      <t>カイ</t>
    </rPh>
    <rPh sb="26" eb="28">
      <t>カイソウ</t>
    </rPh>
    <rPh sb="32" eb="33">
      <t>ベツ</t>
    </rPh>
    <rPh sb="34" eb="36">
      <t>カソウ</t>
    </rPh>
    <rPh sb="36" eb="39">
      <t>ヒョウケイシキ</t>
    </rPh>
    <rPh sb="43" eb="44">
      <t>モ</t>
    </rPh>
    <phoneticPr fontId="2"/>
  </si>
  <si>
    <t>TimeStamp1</t>
    <phoneticPr fontId="2"/>
  </si>
  <si>
    <t>Integer1</t>
    <phoneticPr fontId="2"/>
  </si>
  <si>
    <t>String1</t>
    <phoneticPr fontId="2"/>
  </si>
  <si>
    <t>Double1</t>
    <phoneticPr fontId="2"/>
  </si>
  <si>
    <t>TimeStamp10</t>
    <phoneticPr fontId="2"/>
  </si>
  <si>
    <t>Integer10</t>
    <phoneticPr fontId="2"/>
  </si>
  <si>
    <t>String10</t>
    <phoneticPr fontId="2"/>
  </si>
  <si>
    <t>Double10</t>
    <phoneticPr fontId="2"/>
  </si>
  <si>
    <t>Time1</t>
    <phoneticPr fontId="2"/>
  </si>
  <si>
    <t>Time10</t>
    <phoneticPr fontId="2"/>
  </si>
  <si>
    <t>2階層10年</t>
    <rPh sb="1" eb="3">
      <t>カイソウ</t>
    </rPh>
    <rPh sb="5" eb="6">
      <t>ネン</t>
    </rPh>
    <phoneticPr fontId="2"/>
  </si>
  <si>
    <t>2階層100年</t>
    <rPh sb="1" eb="3">
      <t>カイソウ</t>
    </rPh>
    <rPh sb="6" eb="7">
      <t>ネン</t>
    </rPh>
    <phoneticPr fontId="2"/>
  </si>
  <si>
    <t>2階層200年</t>
    <rPh sb="1" eb="3">
      <t>カイソウ</t>
    </rPh>
    <rPh sb="6" eb="7">
      <t>ネン</t>
    </rPh>
    <phoneticPr fontId="2"/>
  </si>
  <si>
    <t>3階層10年</t>
    <rPh sb="5" eb="6">
      <t>ネン</t>
    </rPh>
    <phoneticPr fontId="2"/>
  </si>
  <si>
    <t>3階層100年</t>
    <rPh sb="6" eb="7">
      <t>ネン</t>
    </rPh>
    <phoneticPr fontId="2"/>
  </si>
  <si>
    <t>3階層200年</t>
    <rPh sb="6" eb="7">
      <t>ネン</t>
    </rPh>
    <phoneticPr fontId="2"/>
  </si>
  <si>
    <t>■　平均検索時間</t>
    <rPh sb="2" eb="4">
      <t>ヘイキン</t>
    </rPh>
    <rPh sb="4" eb="6">
      <t>ケンサク</t>
    </rPh>
    <rPh sb="6" eb="8">
      <t>ジカン</t>
    </rPh>
    <phoneticPr fontId="2"/>
  </si>
  <si>
    <t>10年2階層</t>
    <rPh sb="2" eb="3">
      <t>ネン</t>
    </rPh>
    <rPh sb="4" eb="6">
      <t>カイソウ</t>
    </rPh>
    <phoneticPr fontId="2"/>
  </si>
  <si>
    <t>10年4階層</t>
    <rPh sb="2" eb="3">
      <t>ネン</t>
    </rPh>
    <rPh sb="4" eb="6">
      <t>カイソウ</t>
    </rPh>
    <phoneticPr fontId="2"/>
  </si>
  <si>
    <t>100年2階層</t>
    <rPh sb="3" eb="4">
      <t>ネン</t>
    </rPh>
    <rPh sb="5" eb="7">
      <t>カイソウ</t>
    </rPh>
    <phoneticPr fontId="2"/>
  </si>
  <si>
    <t>100年4階層</t>
    <rPh sb="3" eb="4">
      <t>ネン</t>
    </rPh>
    <rPh sb="5" eb="7">
      <t>カイソウ</t>
    </rPh>
    <phoneticPr fontId="2"/>
  </si>
  <si>
    <t>200年2階層</t>
    <rPh sb="3" eb="4">
      <t>ネン</t>
    </rPh>
    <rPh sb="5" eb="7">
      <t>カイソウ</t>
    </rPh>
    <phoneticPr fontId="2"/>
  </si>
  <si>
    <t>200年4階層</t>
    <rPh sb="3" eb="4">
      <t>ネン</t>
    </rPh>
    <rPh sb="5" eb="7">
      <t>カイソウ</t>
    </rPh>
    <phoneticPr fontId="2"/>
  </si>
  <si>
    <t>Time10</t>
  </si>
  <si>
    <t>Integer10</t>
  </si>
  <si>
    <t>String10</t>
  </si>
  <si>
    <t>Double10</t>
  </si>
  <si>
    <t>Time1～Double10</t>
    <phoneticPr fontId="2"/>
  </si>
  <si>
    <t>■　String1</t>
    <phoneticPr fontId="2"/>
  </si>
  <si>
    <t>■　Double1</t>
    <phoneticPr fontId="2"/>
  </si>
  <si>
    <t>■　String10</t>
    <phoneticPr fontId="2"/>
  </si>
  <si>
    <t>■　Double10</t>
    <phoneticPr fontId="2"/>
  </si>
  <si>
    <t>Time Ratio
Sort/Rec</t>
    <phoneticPr fontId="2"/>
  </si>
  <si>
    <t>検索時間平均(ms)⇒</t>
    <rPh sb="0" eb="2">
      <t>ケンサク</t>
    </rPh>
    <rPh sb="2" eb="4">
      <t>ジカン</t>
    </rPh>
    <rPh sb="4" eb="6">
      <t>ヘイキン</t>
    </rPh>
    <phoneticPr fontId="2"/>
  </si>
  <si>
    <t>ms</t>
    <phoneticPr fontId="2"/>
  </si>
  <si>
    <t>■</t>
  </si>
  <si>
    <t>Time1</t>
  </si>
  <si>
    <t>Integer1</t>
  </si>
  <si>
    <t>String1</t>
  </si>
  <si>
    <t>Double1</t>
  </si>
  <si>
    <t>1回の読出件数</t>
    <rPh sb="1" eb="2">
      <t>カイ</t>
    </rPh>
    <rPh sb="3" eb="4">
      <t>ヨ</t>
    </rPh>
    <rPh sb="4" eb="5">
      <t>ダ</t>
    </rPh>
    <rPh sb="5" eb="7">
      <t>ケンスウ</t>
    </rPh>
    <phoneticPr fontId="2"/>
  </si>
  <si>
    <t>2階層10年分</t>
    <rPh sb="1" eb="3">
      <t>カイソウ</t>
    </rPh>
    <rPh sb="5" eb="7">
      <t>ネンブン</t>
    </rPh>
    <phoneticPr fontId="2"/>
  </si>
  <si>
    <t>仮想表形式データ</t>
    <rPh sb="0" eb="2">
      <t>カソウ</t>
    </rPh>
    <rPh sb="2" eb="5">
      <t>ヒョウケイシキ</t>
    </rPh>
    <phoneticPr fontId="2"/>
  </si>
  <si>
    <t>左右に並置</t>
    <rPh sb="0" eb="2">
      <t>サユウ</t>
    </rPh>
    <rPh sb="3" eb="5">
      <t>ヘイチ</t>
    </rPh>
    <phoneticPr fontId="2"/>
  </si>
  <si>
    <t>UNION(100)</t>
    <phoneticPr fontId="2"/>
  </si>
  <si>
    <t>（圧縮済み）実表形式データ</t>
    <rPh sb="1" eb="3">
      <t>アッシュク</t>
    </rPh>
    <rPh sb="3" eb="4">
      <t>ズ</t>
    </rPh>
    <rPh sb="6" eb="7">
      <t>ジツ</t>
    </rPh>
    <rPh sb="7" eb="10">
      <t>ヒョウケイシキ</t>
    </rPh>
    <phoneticPr fontId="2"/>
  </si>
  <si>
    <t>(1ms間隔) test1ms.bcf
641.9GB
315億レコード4項目</t>
    <rPh sb="31" eb="32">
      <t>オク</t>
    </rPh>
    <rPh sb="37" eb="39">
      <t>コウモク</t>
    </rPh>
    <phoneticPr fontId="2"/>
  </si>
  <si>
    <t>(10ms間隔) test10ms.bcf
65.6GB
31.5億レコード4項目</t>
    <rPh sb="33" eb="34">
      <t>オク</t>
    </rPh>
    <rPh sb="39" eb="41">
      <t>コウモク</t>
    </rPh>
    <phoneticPr fontId="2"/>
  </si>
  <si>
    <t>x100</t>
    <phoneticPr fontId="2"/>
  </si>
  <si>
    <t>x1000</t>
    <phoneticPr fontId="2"/>
  </si>
  <si>
    <t xml:space="preserve">  130TB</t>
    <phoneticPr fontId="2"/>
  </si>
  <si>
    <t>(圧縮前400TB位)</t>
    <rPh sb="1" eb="3">
      <t>アッシュク</t>
    </rPh>
    <rPh sb="3" eb="4">
      <t>マエ</t>
    </rPh>
    <rPh sb="9" eb="10">
      <t>クライ</t>
    </rPh>
    <phoneticPr fontId="2"/>
  </si>
  <si>
    <t>1m10m10latch_2.d5avu
1.24KB
3150億レコード8項目</t>
    <rPh sb="32" eb="33">
      <t>オク</t>
    </rPh>
    <rPh sb="38" eb="40">
      <t>コウモク</t>
    </rPh>
    <phoneticPr fontId="2"/>
  </si>
  <si>
    <t>UNION(10)</t>
    <phoneticPr fontId="2"/>
  </si>
  <si>
    <t>1m10_2.d5avu
4.8KB
3150億レコード4項目</t>
    <rPh sb="23" eb="24">
      <t>オク</t>
    </rPh>
    <rPh sb="29" eb="31">
      <t>コウモク</t>
    </rPh>
    <phoneticPr fontId="2"/>
  </si>
  <si>
    <t>10m10latch_2.d5avu
41.2KB
3150億レコード4項目</t>
    <rPh sb="30" eb="31">
      <t>オク</t>
    </rPh>
    <rPh sb="36" eb="38">
      <t>コウモク</t>
    </rPh>
    <phoneticPr fontId="2"/>
  </si>
  <si>
    <t>x10</t>
    <phoneticPr fontId="2"/>
  </si>
  <si>
    <t xml:space="preserve">  13TB</t>
    <phoneticPr fontId="2"/>
  </si>
  <si>
    <t>(圧縮前40TB位)</t>
    <rPh sb="1" eb="3">
      <t>アッシュク</t>
    </rPh>
    <rPh sb="3" eb="4">
      <t>マエ</t>
    </rPh>
    <rPh sb="8" eb="9">
      <t>クライ</t>
    </rPh>
    <phoneticPr fontId="2"/>
  </si>
  <si>
    <t>2階層100年分</t>
    <rPh sb="1" eb="3">
      <t>カイソウ</t>
    </rPh>
    <rPh sb="6" eb="8">
      <t>ネンブン</t>
    </rPh>
    <phoneticPr fontId="2"/>
  </si>
  <si>
    <t>1m10m100latch_2.d5avu
1.24KB
3.15兆レコード8項目</t>
    <rPh sb="33" eb="34">
      <t>チョウ</t>
    </rPh>
    <rPh sb="39" eb="41">
      <t>コウモク</t>
    </rPh>
    <phoneticPr fontId="2"/>
  </si>
  <si>
    <t>10m100latch_2.d5avu
421KB
3.15兆レコード4項目</t>
    <rPh sb="30" eb="31">
      <t>チョウ</t>
    </rPh>
    <rPh sb="36" eb="38">
      <t>コウモク</t>
    </rPh>
    <phoneticPr fontId="2"/>
  </si>
  <si>
    <t>1m100_2.d5avu
46.8KB
3.15兆レコード4項目</t>
    <rPh sb="25" eb="26">
      <t>チョウ</t>
    </rPh>
    <rPh sb="31" eb="33">
      <t>コウモク</t>
    </rPh>
    <phoneticPr fontId="2"/>
  </si>
  <si>
    <t>2階層200年分</t>
    <rPh sb="1" eb="3">
      <t>カイソウ</t>
    </rPh>
    <rPh sb="6" eb="8">
      <t>ネンブン</t>
    </rPh>
    <phoneticPr fontId="2"/>
  </si>
  <si>
    <t>1m200_2.d5avu
94.6KB
6.31兆レコード4項目</t>
    <rPh sb="25" eb="26">
      <t>チョウ</t>
    </rPh>
    <rPh sb="31" eb="33">
      <t>コウモク</t>
    </rPh>
    <phoneticPr fontId="2"/>
  </si>
  <si>
    <t>10m200latch_2.d5avu
851KB
6.31兆レコード4項目</t>
    <rPh sb="30" eb="31">
      <t>チョウ</t>
    </rPh>
    <rPh sb="36" eb="38">
      <t>コウモク</t>
    </rPh>
    <phoneticPr fontId="2"/>
  </si>
  <si>
    <t>1m10m200latch_2.d5avu
1.24KB
6.31兆レコード8項目</t>
    <rPh sb="33" eb="34">
      <t>チョウ</t>
    </rPh>
    <rPh sb="39" eb="41">
      <t>コウモク</t>
    </rPh>
    <phoneticPr fontId="2"/>
  </si>
  <si>
    <t>UNION(200)</t>
    <phoneticPr fontId="2"/>
  </si>
  <si>
    <t>x200</t>
    <phoneticPr fontId="2"/>
  </si>
  <si>
    <t>x2000</t>
    <phoneticPr fontId="2"/>
  </si>
  <si>
    <t xml:space="preserve">  260TB</t>
    <phoneticPr fontId="2"/>
  </si>
  <si>
    <t>(圧縮前800TB位)</t>
    <rPh sb="1" eb="3">
      <t>アッシュク</t>
    </rPh>
    <rPh sb="3" eb="4">
      <t>マエ</t>
    </rPh>
    <rPh sb="9" eb="10">
      <t>クライ</t>
    </rPh>
    <phoneticPr fontId="2"/>
  </si>
  <si>
    <t>1m10m100latch_4.d5avu
1.24KB
3.15兆レコード8項目</t>
    <rPh sb="33" eb="34">
      <t>チョウ</t>
    </rPh>
    <rPh sb="39" eb="41">
      <t>コウモク</t>
    </rPh>
    <phoneticPr fontId="2"/>
  </si>
  <si>
    <t>1m100_4.d5avu
4.3KB
3.15兆レコード4項目</t>
    <rPh sb="24" eb="25">
      <t>チョウ</t>
    </rPh>
    <rPh sb="30" eb="32">
      <t>コウモク</t>
    </rPh>
    <phoneticPr fontId="2"/>
  </si>
  <si>
    <t>10m100latch_4.d5avu
4.4KB
3.15兆レコード4項目</t>
    <rPh sb="30" eb="31">
      <t>チョウ</t>
    </rPh>
    <rPh sb="36" eb="38">
      <t>コウモク</t>
    </rPh>
    <phoneticPr fontId="2"/>
  </si>
  <si>
    <t>仮想表形式データ(100年分)</t>
    <rPh sb="0" eb="2">
      <t>カソウ</t>
    </rPh>
    <rPh sb="2" eb="5">
      <t>ヒョウケイシキ</t>
    </rPh>
    <phoneticPr fontId="2"/>
  </si>
  <si>
    <t>(1ms間隔)
1m10_90_4.d5avu
4.9KB
3150億レコード4項目</t>
    <rPh sb="4" eb="6">
      <t>カンカク</t>
    </rPh>
    <rPh sb="34" eb="35">
      <t>オク</t>
    </rPh>
    <rPh sb="40" eb="42">
      <t>コウモク</t>
    </rPh>
    <phoneticPr fontId="2"/>
  </si>
  <si>
    <t>全10個</t>
    <rPh sb="0" eb="1">
      <t>ゼン</t>
    </rPh>
    <rPh sb="3" eb="4">
      <t>コ</t>
    </rPh>
    <phoneticPr fontId="2"/>
  </si>
  <si>
    <t>(1ms間隔)
1m10_0_4.d5avu
4.9KB
3150億レコード4項目</t>
    <rPh sb="4" eb="6">
      <t>カンカク</t>
    </rPh>
    <rPh sb="33" eb="34">
      <t>オク</t>
    </rPh>
    <rPh sb="39" eb="41">
      <t>コウモク</t>
    </rPh>
    <phoneticPr fontId="2"/>
  </si>
  <si>
    <t>(1ms間隔)
1m10_10_4.d5avu
4.9KB
3150億レコード4項目</t>
    <rPh sb="4" eb="6">
      <t>カンカク</t>
    </rPh>
    <rPh sb="34" eb="35">
      <t>オク</t>
    </rPh>
    <rPh sb="40" eb="42">
      <t>コウモク</t>
    </rPh>
    <phoneticPr fontId="2"/>
  </si>
  <si>
    <t>左3階層、右4階層100年分</t>
    <rPh sb="0" eb="1">
      <t>ヒダリ</t>
    </rPh>
    <rPh sb="2" eb="4">
      <t>カイソウ</t>
    </rPh>
    <rPh sb="5" eb="6">
      <t>ミギ</t>
    </rPh>
    <rPh sb="7" eb="9">
      <t>カイソウ</t>
    </rPh>
    <rPh sb="12" eb="14">
      <t>ネンブン</t>
    </rPh>
    <phoneticPr fontId="2"/>
  </si>
  <si>
    <t>仮想表形式データ(10年分)</t>
    <rPh sb="0" eb="2">
      <t>カソウ</t>
    </rPh>
    <rPh sb="2" eb="5">
      <t>ヒョウケイシキ</t>
    </rPh>
    <phoneticPr fontId="2"/>
  </si>
  <si>
    <t>(1ms間隔)
10m10latch0_4.d5avu
4.3KB
3150億レコード4項目</t>
    <rPh sb="4" eb="6">
      <t>カンカク</t>
    </rPh>
    <rPh sb="38" eb="39">
      <t>オク</t>
    </rPh>
    <rPh sb="44" eb="46">
      <t>コウモク</t>
    </rPh>
    <phoneticPr fontId="2"/>
  </si>
  <si>
    <t>(1ms間隔)
10m10latch10_4.d5avu
4.3KB
3150億レコード4項目</t>
    <rPh sb="4" eb="6">
      <t>カンカク</t>
    </rPh>
    <rPh sb="39" eb="40">
      <t>オク</t>
    </rPh>
    <rPh sb="45" eb="47">
      <t>コウモク</t>
    </rPh>
    <phoneticPr fontId="2"/>
  </si>
  <si>
    <t>(1ms間隔)
10m10latch90_4.d5avu
4.3KB
3150億レコード4項目</t>
    <rPh sb="4" eb="6">
      <t>カンカク</t>
    </rPh>
    <rPh sb="39" eb="40">
      <t>オク</t>
    </rPh>
    <rPh sb="45" eb="47">
      <t>コウモク</t>
    </rPh>
    <phoneticPr fontId="2"/>
  </si>
  <si>
    <t>仮想表形式データ(1年分)</t>
    <rPh sb="0" eb="2">
      <t>カソウ</t>
    </rPh>
    <rPh sb="2" eb="5">
      <t>ヒョウケイシキ</t>
    </rPh>
    <phoneticPr fontId="2"/>
  </si>
  <si>
    <t>(1ms間隔)
10m1latch10_4.d5avu
4.3KB
315億レコード4項目</t>
    <rPh sb="4" eb="6">
      <t>カンカク</t>
    </rPh>
    <rPh sb="37" eb="38">
      <t>オク</t>
    </rPh>
    <rPh sb="43" eb="45">
      <t>コウモク</t>
    </rPh>
    <phoneticPr fontId="2"/>
  </si>
  <si>
    <t>(1ms間隔)
10m1latch11_4.d5avu
4.3KB
315億レコード4項目</t>
    <rPh sb="4" eb="6">
      <t>カンカク</t>
    </rPh>
    <rPh sb="37" eb="38">
      <t>オク</t>
    </rPh>
    <rPh sb="43" eb="45">
      <t>コウモク</t>
    </rPh>
    <phoneticPr fontId="2"/>
  </si>
  <si>
    <t>(1ms間隔)
10m1latch19_4.d5avu
4.3KB
315億レコード4項目</t>
    <rPh sb="4" eb="6">
      <t>カンカク</t>
    </rPh>
    <rPh sb="37" eb="38">
      <t>オク</t>
    </rPh>
    <rPh sb="43" eb="45">
      <t>コウモク</t>
    </rPh>
    <phoneticPr fontId="2"/>
  </si>
  <si>
    <t>LATCH(10)</t>
    <phoneticPr fontId="2"/>
  </si>
  <si>
    <t>左3階層、右4階層10年分</t>
    <rPh sb="0" eb="1">
      <t>ヒダリ</t>
    </rPh>
    <rPh sb="2" eb="4">
      <t>カイソウ</t>
    </rPh>
    <rPh sb="5" eb="6">
      <t>ミギ</t>
    </rPh>
    <rPh sb="7" eb="9">
      <t>カイソウ</t>
    </rPh>
    <rPh sb="11" eb="13">
      <t>ネンブン</t>
    </rPh>
    <phoneticPr fontId="2"/>
  </si>
  <si>
    <t>1m10m10latch_4.d5avu
1.24KB
3150億レコード8項目</t>
    <rPh sb="32" eb="33">
      <t>オク</t>
    </rPh>
    <rPh sb="38" eb="40">
      <t>コウモク</t>
    </rPh>
    <phoneticPr fontId="2"/>
  </si>
  <si>
    <t>1m10_4.d5avu
0.7KB
3150億レコード4項目</t>
    <rPh sb="29" eb="31">
      <t>コウモク</t>
    </rPh>
    <phoneticPr fontId="2"/>
  </si>
  <si>
    <t>UNION(1)</t>
    <phoneticPr fontId="2"/>
  </si>
  <si>
    <t>10m10latch_4.d5avu
0.7KB
3150億レコード4項目</t>
    <rPh sb="29" eb="30">
      <t>オク</t>
    </rPh>
    <rPh sb="35" eb="37">
      <t>コウモク</t>
    </rPh>
    <phoneticPr fontId="2"/>
  </si>
  <si>
    <t>(1ms間隔)
10m1latch0_4.d5avu
4.3KB
315億レコード4項目</t>
    <rPh sb="4" eb="6">
      <t>カンカク</t>
    </rPh>
    <rPh sb="36" eb="37">
      <t>オク</t>
    </rPh>
    <rPh sb="42" eb="44">
      <t>コウモク</t>
    </rPh>
    <phoneticPr fontId="2"/>
  </si>
  <si>
    <t>(1ms間隔)
10m1latch1_4.d5avu
4.3KB
315億レコード4項目</t>
    <rPh sb="4" eb="6">
      <t>カンカク</t>
    </rPh>
    <rPh sb="36" eb="37">
      <t>オク</t>
    </rPh>
    <rPh sb="42" eb="44">
      <t>コウモク</t>
    </rPh>
    <phoneticPr fontId="2"/>
  </si>
  <si>
    <t>(1ms間隔)
10m1latch9_4.d5avu
4.3KB
315億レコード4項目</t>
    <rPh sb="4" eb="6">
      <t>カンカク</t>
    </rPh>
    <rPh sb="36" eb="37">
      <t>オク</t>
    </rPh>
    <rPh sb="42" eb="44">
      <t>コウモク</t>
    </rPh>
    <phoneticPr fontId="2"/>
  </si>
  <si>
    <t>UNION(10),LATCH(10)</t>
    <phoneticPr fontId="2"/>
  </si>
  <si>
    <t>UNION(100),LATCH(10)</t>
    <phoneticPr fontId="2"/>
  </si>
  <si>
    <t>UNION(200),LATCH(10)</t>
    <phoneticPr fontId="2"/>
  </si>
  <si>
    <t>(1ms間隔)
1m10_190_4.d5avu
4.9KB
3150億レコード4項目</t>
    <rPh sb="4" eb="6">
      <t>カンカク</t>
    </rPh>
    <rPh sb="35" eb="36">
      <t>オク</t>
    </rPh>
    <rPh sb="41" eb="43">
      <t>コウモク</t>
    </rPh>
    <phoneticPr fontId="2"/>
  </si>
  <si>
    <t>全20個</t>
    <rPh sb="0" eb="1">
      <t>ゼン</t>
    </rPh>
    <rPh sb="3" eb="4">
      <t>コ</t>
    </rPh>
    <phoneticPr fontId="2"/>
  </si>
  <si>
    <t>左3階層、右4階層200年分</t>
    <rPh sb="0" eb="1">
      <t>ヒダリ</t>
    </rPh>
    <rPh sb="2" eb="4">
      <t>カイソウ</t>
    </rPh>
    <rPh sb="5" eb="6">
      <t>ミギ</t>
    </rPh>
    <rPh sb="7" eb="9">
      <t>カイソウ</t>
    </rPh>
    <rPh sb="12" eb="14">
      <t>ネンブン</t>
    </rPh>
    <phoneticPr fontId="2"/>
  </si>
  <si>
    <t>1m10m200latch_4.d5avu
1.24KB
6.3兆レコード8項目</t>
    <rPh sb="32" eb="33">
      <t>チョウ</t>
    </rPh>
    <rPh sb="38" eb="40">
      <t>コウモク</t>
    </rPh>
    <phoneticPr fontId="2"/>
  </si>
  <si>
    <t>1m200_4.d5avu
8.4KB
6.3兆レコード4項目</t>
    <rPh sb="23" eb="24">
      <t>チョウ</t>
    </rPh>
    <rPh sb="29" eb="31">
      <t>コウモク</t>
    </rPh>
    <phoneticPr fontId="2"/>
  </si>
  <si>
    <t>10m200latch_4.d5avu
8.7KB
6.3兆レコード4項目</t>
    <rPh sb="29" eb="30">
      <t>チョウ</t>
    </rPh>
    <rPh sb="35" eb="37">
      <t>コウモク</t>
    </rPh>
    <phoneticPr fontId="2"/>
  </si>
  <si>
    <t>仮想表形式データ(200年分)</t>
    <rPh sb="0" eb="2">
      <t>カソウ</t>
    </rPh>
    <rPh sb="2" eb="5">
      <t>ヒョウケイシキ</t>
    </rPh>
    <phoneticPr fontId="2"/>
  </si>
  <si>
    <t>(1ms間隔)
10m10latch190_4.d5avu
4.3KB
3150億レコード4項目</t>
    <rPh sb="4" eb="6">
      <t>カンカク</t>
    </rPh>
    <rPh sb="40" eb="41">
      <t>オク</t>
    </rPh>
    <rPh sb="46" eb="48">
      <t>コウモク</t>
    </rPh>
    <phoneticPr fontId="2"/>
  </si>
  <si>
    <t>UNION(20)</t>
    <phoneticPr fontId="2"/>
  </si>
  <si>
    <t>1m10m100latch_2.d5avu</t>
    <phoneticPr fontId="2"/>
  </si>
  <si>
    <t>1m10m10latch_2.d5avu</t>
    <phoneticPr fontId="2"/>
  </si>
  <si>
    <t>1m10m200latch_2.d5avu</t>
    <phoneticPr fontId="2"/>
  </si>
  <si>
    <t>1m10m10latch_4.d5avu</t>
    <phoneticPr fontId="2"/>
  </si>
  <si>
    <t>1m10m100latch_4.d5avu</t>
    <phoneticPr fontId="2"/>
  </si>
  <si>
    <t>1m10m200latch_4.d5avu</t>
    <phoneticPr fontId="2"/>
  </si>
  <si>
    <t>仮想インデックスは検索・集計・ソートを対話型時間で行う高速性を持つ。</t>
    <rPh sb="0" eb="2">
      <t>カソウ</t>
    </rPh>
    <rPh sb="9" eb="11">
      <t>ケンサク</t>
    </rPh>
    <rPh sb="12" eb="14">
      <t>シュウケイ</t>
    </rPh>
    <rPh sb="19" eb="22">
      <t>タイワガタ</t>
    </rPh>
    <rPh sb="22" eb="24">
      <t>ジカン</t>
    </rPh>
    <rPh sb="25" eb="26">
      <t>オコナ</t>
    </rPh>
    <rPh sb="27" eb="30">
      <t>コウソクセイ</t>
    </rPh>
    <rPh sb="31" eb="32">
      <t>モ</t>
    </rPh>
    <phoneticPr fontId="2"/>
  </si>
  <si>
    <t>IoDの仮想表形式データは巨大な表形式データを表現しているとしても多くはコンパクトになり、全てのカラムに仮想インデックスが付く。</t>
    <rPh sb="4" eb="6">
      <t>カソウ</t>
    </rPh>
    <rPh sb="6" eb="9">
      <t>ヒョウケイシキ</t>
    </rPh>
    <rPh sb="13" eb="15">
      <t>キョダイ</t>
    </rPh>
    <rPh sb="16" eb="19">
      <t>ヒョウケイシキ</t>
    </rPh>
    <rPh sb="23" eb="25">
      <t>ヒョウゲン</t>
    </rPh>
    <rPh sb="33" eb="34">
      <t>オオ</t>
    </rPh>
    <phoneticPr fontId="2"/>
  </si>
  <si>
    <t>・カラム毎にどう違うか</t>
    <rPh sb="4" eb="5">
      <t>ゴト</t>
    </rPh>
    <rPh sb="8" eb="9">
      <t>チガ</t>
    </rPh>
    <phoneticPr fontId="2"/>
  </si>
  <si>
    <t>・レコード数を変える（3150億レコード、3.15兆レコード、6.3兆レコード）とどう違うか、</t>
    <rPh sb="43" eb="44">
      <t>チガ</t>
    </rPh>
    <phoneticPr fontId="2"/>
  </si>
  <si>
    <t>・階層の深さを変える（2階層、3階層、4階層）とどう違うか</t>
    <rPh sb="1" eb="3">
      <t>カイソウ</t>
    </rPh>
    <rPh sb="4" eb="5">
      <t>フカ</t>
    </rPh>
    <rPh sb="7" eb="8">
      <t>カ</t>
    </rPh>
    <rPh sb="12" eb="14">
      <t>カイソウ</t>
    </rPh>
    <rPh sb="16" eb="18">
      <t>カイソウ</t>
    </rPh>
    <rPh sb="20" eb="22">
      <t>カイソウ</t>
    </rPh>
    <rPh sb="26" eb="27">
      <t>チガ</t>
    </rPh>
    <phoneticPr fontId="2"/>
  </si>
  <si>
    <t>その仮想インデックスの性能が以下のパラメータの違いでどう変化するか、を測定した。</t>
    <rPh sb="2" eb="4">
      <t>カソウ</t>
    </rPh>
    <rPh sb="11" eb="13">
      <t>セイノウ</t>
    </rPh>
    <rPh sb="14" eb="16">
      <t>イカ</t>
    </rPh>
    <rPh sb="23" eb="24">
      <t>チガ</t>
    </rPh>
    <rPh sb="28" eb="30">
      <t>ヘンカ</t>
    </rPh>
    <rPh sb="35" eb="37">
      <t>ソクテイ</t>
    </rPh>
    <phoneticPr fontId="2"/>
  </si>
  <si>
    <t>その結果、上記のどのカラム、どのレコード数、どの階層数でも対話型処理が成り立つ時間で仮想表形式データを利用できることが分かった。</t>
    <rPh sb="2" eb="4">
      <t>ケッカ</t>
    </rPh>
    <rPh sb="5" eb="7">
      <t>ジョウキ</t>
    </rPh>
    <rPh sb="20" eb="21">
      <t>スウ</t>
    </rPh>
    <rPh sb="24" eb="26">
      <t>カイソウ</t>
    </rPh>
    <rPh sb="26" eb="27">
      <t>スウ</t>
    </rPh>
    <rPh sb="29" eb="32">
      <t>タイワガタ</t>
    </rPh>
    <rPh sb="32" eb="34">
      <t>ショリ</t>
    </rPh>
    <rPh sb="35" eb="36">
      <t>ナ</t>
    </rPh>
    <rPh sb="37" eb="38">
      <t>タ</t>
    </rPh>
    <rPh sb="39" eb="41">
      <t>ジカン</t>
    </rPh>
    <rPh sb="42" eb="44">
      <t>カソウ</t>
    </rPh>
    <rPh sb="44" eb="47">
      <t>ヒョウケイシキ</t>
    </rPh>
    <rPh sb="51" eb="53">
      <t>リヨウ</t>
    </rPh>
    <rPh sb="59" eb="60">
      <t>ワ</t>
    </rPh>
    <phoneticPr fontId="2"/>
  </si>
  <si>
    <t>計算機</t>
    <rPh sb="0" eb="3">
      <t>ケイサンキ</t>
    </rPh>
    <phoneticPr fontId="13"/>
  </si>
  <si>
    <t>CPU</t>
    <phoneticPr fontId="13"/>
  </si>
  <si>
    <t>メモリ</t>
    <phoneticPr fontId="13"/>
  </si>
  <si>
    <t>32 GB</t>
    <phoneticPr fontId="13"/>
  </si>
  <si>
    <t>AMD Ryzen™ 5 PRO 5650GE (3.40 GHz 最大 4.40 GHz)</t>
    <phoneticPr fontId="13"/>
  </si>
  <si>
    <t>実表形式データ：</t>
    <rPh sb="0" eb="1">
      <t>ジツ</t>
    </rPh>
    <rPh sb="1" eb="4">
      <t>ヒョウケイシキ</t>
    </rPh>
    <phoneticPr fontId="2"/>
  </si>
  <si>
    <t>*1. bcf とは 実表形式データの格納フォーマットである D5A フォーマットの圧縮形式を表わす拡張子である。</t>
    <rPh sb="11" eb="13">
      <t>ジツヒョウ</t>
    </rPh>
    <rPh sb="13" eb="15">
      <t>ケイシキ</t>
    </rPh>
    <rPh sb="19" eb="21">
      <t>カクノウ</t>
    </rPh>
    <rPh sb="42" eb="44">
      <t>アッシュク</t>
    </rPh>
    <rPh sb="44" eb="46">
      <t>ケイシキ</t>
    </rPh>
    <rPh sb="47" eb="48">
      <t>アラ</t>
    </rPh>
    <rPh sb="50" eb="52">
      <t>カクチョウ</t>
    </rPh>
    <rPh sb="52" eb="53">
      <t>シ</t>
    </rPh>
    <phoneticPr fontId="2"/>
  </si>
  <si>
    <r>
      <t>TimeStamp</t>
    </r>
    <r>
      <rPr>
        <vertAlign val="superscript"/>
        <sz val="11"/>
        <color theme="1"/>
        <rFont val="游ゴシック"/>
        <family val="3"/>
        <charset val="128"/>
        <scheme val="minor"/>
      </rPr>
      <t>*2</t>
    </r>
    <phoneticPr fontId="2"/>
  </si>
  <si>
    <t>*2. 1900/1/1 からの ns を保持する64bit符号付整数</t>
    <rPh sb="21" eb="23">
      <t>ホジ</t>
    </rPh>
    <rPh sb="30" eb="32">
      <t>フゴウ</t>
    </rPh>
    <rPh sb="32" eb="33">
      <t>ツキ</t>
    </rPh>
    <rPh sb="33" eb="35">
      <t>セイスウ</t>
    </rPh>
    <phoneticPr fontId="2"/>
  </si>
  <si>
    <r>
      <t>test1ms.bcf</t>
    </r>
    <r>
      <rPr>
        <b/>
        <vertAlign val="superscript"/>
        <sz val="11"/>
        <color theme="1"/>
        <rFont val="游ゴシック"/>
        <family val="3"/>
        <charset val="128"/>
        <scheme val="minor"/>
      </rPr>
      <t>*1</t>
    </r>
    <r>
      <rPr>
        <b/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theme="1"/>
        <rFont val="游ゴシック"/>
        <family val="3"/>
        <charset val="128"/>
        <scheme val="minor"/>
      </rPr>
      <t xml:space="preserve">  1ms間隔1年分(1970/1/1 0:0:0.000 ～ 1970/12/31 23:59:59.999) の実表形式データ</t>
    </r>
    <phoneticPr fontId="2"/>
  </si>
  <si>
    <r>
      <t xml:space="preserve">65.6 GB (65,615,716,766 </t>
    </r>
    <r>
      <rPr>
        <sz val="10"/>
        <color rgb="FF1D1C1D"/>
        <rFont val="游ゴシック"/>
        <family val="2"/>
        <charset val="128"/>
      </rPr>
      <t>バイト</t>
    </r>
    <r>
      <rPr>
        <sz val="10"/>
        <color rgb="FF1D1C1D"/>
        <rFont val="Inherit"/>
        <family val="2"/>
      </rPr>
      <t>)</t>
    </r>
    <phoneticPr fontId="2"/>
  </si>
  <si>
    <r>
      <t>test10ms.bcf</t>
    </r>
    <r>
      <rPr>
        <sz val="11"/>
        <color theme="1"/>
        <rFont val="游ゴシック"/>
        <family val="3"/>
        <charset val="128"/>
        <scheme val="minor"/>
      </rPr>
      <t xml:space="preserve">   10ms間隔1年分(1970/1/1 0:0:0.000 ～ 1970/12/31 23:59:59.990)の実表形式データ</t>
    </r>
    <phoneticPr fontId="2"/>
  </si>
  <si>
    <r>
      <t xml:space="preserve">641.9 GB (641,939,462,300 </t>
    </r>
    <r>
      <rPr>
        <sz val="10"/>
        <color rgb="FF1D1C1D"/>
        <rFont val="ＭＳ ゴシック"/>
        <family val="3"/>
        <charset val="128"/>
      </rPr>
      <t>バイト</t>
    </r>
    <r>
      <rPr>
        <sz val="10"/>
        <color rgb="FF1D1C1D"/>
        <rFont val="Arial"/>
        <family val="2"/>
      </rPr>
      <t>)</t>
    </r>
    <phoneticPr fontId="2"/>
  </si>
  <si>
    <t>2階層、10年分の仮想表形式データ群のうち、最上位の階層にあるもの</t>
    <rPh sb="1" eb="3">
      <t>カイソウ</t>
    </rPh>
    <rPh sb="6" eb="8">
      <t>ネンブン</t>
    </rPh>
    <rPh sb="9" eb="11">
      <t>カソウ</t>
    </rPh>
    <rPh sb="11" eb="14">
      <t>ヒョウケイシキ</t>
    </rPh>
    <rPh sb="17" eb="18">
      <t>グン</t>
    </rPh>
    <rPh sb="22" eb="25">
      <t>サイジョウイ</t>
    </rPh>
    <rPh sb="26" eb="28">
      <t>カイソウ</t>
    </rPh>
    <phoneticPr fontId="2"/>
  </si>
  <si>
    <t>2階層、100年分の仮想表形式データ群のうち、最上位の階層にあるもの</t>
    <rPh sb="1" eb="3">
      <t>カイソウ</t>
    </rPh>
    <rPh sb="7" eb="9">
      <t>ネンブン</t>
    </rPh>
    <rPh sb="10" eb="12">
      <t>カソウ</t>
    </rPh>
    <rPh sb="12" eb="15">
      <t>ヒョウケイシキ</t>
    </rPh>
    <phoneticPr fontId="2"/>
  </si>
  <si>
    <t>2階層、200年分の仮想表形式データ群のうち、最上位の階層にあるもの</t>
    <rPh sb="1" eb="3">
      <t>カイソウ</t>
    </rPh>
    <rPh sb="7" eb="9">
      <t>ネンブン</t>
    </rPh>
    <rPh sb="10" eb="12">
      <t>カソウ</t>
    </rPh>
    <rPh sb="12" eb="15">
      <t>ヒョウケイシキ</t>
    </rPh>
    <phoneticPr fontId="2"/>
  </si>
  <si>
    <t>左3階層、右4階層、10年分の仮想表形式データ群のうち、最上位の階層にあるもの</t>
    <rPh sb="0" eb="1">
      <t>ヒダリ</t>
    </rPh>
    <rPh sb="2" eb="4">
      <t>カイソウ</t>
    </rPh>
    <rPh sb="5" eb="6">
      <t>ミギ</t>
    </rPh>
    <rPh sb="7" eb="9">
      <t>カイソウ</t>
    </rPh>
    <rPh sb="12" eb="14">
      <t>ネンブン</t>
    </rPh>
    <rPh sb="15" eb="17">
      <t>カソウ</t>
    </rPh>
    <rPh sb="17" eb="20">
      <t>ヒョウケイシキ</t>
    </rPh>
    <phoneticPr fontId="2"/>
  </si>
  <si>
    <t>左3階層、右4階層、100年分の仮想表形式データ群のうち、最上位の階層にあるもの</t>
    <rPh sb="0" eb="1">
      <t>ヒダリ</t>
    </rPh>
    <rPh sb="2" eb="4">
      <t>カイソウ</t>
    </rPh>
    <rPh sb="5" eb="6">
      <t>ミギ</t>
    </rPh>
    <rPh sb="7" eb="9">
      <t>カイソウ</t>
    </rPh>
    <rPh sb="13" eb="15">
      <t>ネンブン</t>
    </rPh>
    <rPh sb="16" eb="18">
      <t>カソウ</t>
    </rPh>
    <rPh sb="18" eb="21">
      <t>ヒョウケイシキ</t>
    </rPh>
    <phoneticPr fontId="2"/>
  </si>
  <si>
    <t>左3階層、右4階層、200年分の仮想表形式データ群のうち、最上位の階層にあるもの</t>
    <rPh sb="0" eb="1">
      <t>ヒダリ</t>
    </rPh>
    <rPh sb="2" eb="4">
      <t>カイソウ</t>
    </rPh>
    <rPh sb="5" eb="6">
      <t>ミギ</t>
    </rPh>
    <rPh sb="7" eb="9">
      <t>カイソウ</t>
    </rPh>
    <rPh sb="13" eb="15">
      <t>ネンブン</t>
    </rPh>
    <rPh sb="16" eb="18">
      <t>カソウ</t>
    </rPh>
    <rPh sb="18" eb="21">
      <t>ヒョウケイシキ</t>
    </rPh>
    <phoneticPr fontId="2"/>
  </si>
  <si>
    <t>仮想表形式データ（最上位階層のもの）：</t>
    <rPh sb="0" eb="2">
      <t>カソウ</t>
    </rPh>
    <rPh sb="2" eb="5">
      <t>ヒョウケイシキ</t>
    </rPh>
    <rPh sb="9" eb="12">
      <t>サイジョウイ</t>
    </rPh>
    <rPh sb="12" eb="14">
      <t>カイソウ</t>
    </rPh>
    <phoneticPr fontId="2"/>
  </si>
  <si>
    <t>その他多数の仮想表形式データは「2. bcf(d5a), d5avu関係図」シートに関係図がある。</t>
    <rPh sb="2" eb="3">
      <t>タ</t>
    </rPh>
    <rPh sb="3" eb="5">
      <t>タスウ</t>
    </rPh>
    <rPh sb="6" eb="8">
      <t>カソウ</t>
    </rPh>
    <rPh sb="8" eb="11">
      <t>ヒョウケイシキ</t>
    </rPh>
    <rPh sb="42" eb="45">
      <t>カンケイズ</t>
    </rPh>
    <phoneticPr fontId="2"/>
  </si>
  <si>
    <t>上記のうち、1m10m100latch_2.d5avu の情報を示す。</t>
    <rPh sb="0" eb="2">
      <t>ジョウキ</t>
    </rPh>
    <rPh sb="29" eb="31">
      <t>ジョウホウ</t>
    </rPh>
    <rPh sb="32" eb="33">
      <t>シメ</t>
    </rPh>
    <phoneticPr fontId="2"/>
  </si>
  <si>
    <t>1970/1/1T0:0:0.000000000～2069/12/31T23:59:59.999000000</t>
  </si>
  <si>
    <t>0 ～ 1023 の1024通りの64bit符号付整数</t>
    <rPh sb="14" eb="15">
      <t>トオ</t>
    </rPh>
    <rPh sb="22" eb="24">
      <t>フゴウ</t>
    </rPh>
    <rPh sb="24" eb="25">
      <t>ツキ</t>
    </rPh>
    <rPh sb="25" eb="27">
      <t>セイスウ</t>
    </rPh>
    <phoneticPr fontId="9"/>
  </si>
  <si>
    <t>"ON"/"OFF"/blank の3通りの文字列</t>
    <rPh sb="19" eb="20">
      <t>トオ</t>
    </rPh>
    <rPh sb="22" eb="25">
      <t>モジレツ</t>
    </rPh>
    <phoneticPr fontId="9"/>
  </si>
  <si>
    <t>0.123 ～ 1023.123 の1024通りの64bit浮動小数点</t>
    <rPh sb="22" eb="23">
      <t>トオ</t>
    </rPh>
    <rPh sb="30" eb="32">
      <t>フドウ</t>
    </rPh>
    <rPh sb="32" eb="35">
      <t>ショウスウテン</t>
    </rPh>
    <phoneticPr fontId="9"/>
  </si>
  <si>
    <t>1970/1/1T0:0:0.000000000～2069/12/31T23:59:59.990000000</t>
  </si>
  <si>
    <t>1ms,10ms を並置した100年分の仮想表形式データ（1m10m100latch_2.d5avu）</t>
    <rPh sb="10" eb="12">
      <t>ヘイチ</t>
    </rPh>
    <rPh sb="17" eb="19">
      <t>ネンブン</t>
    </rPh>
    <rPh sb="20" eb="22">
      <t>カソウ</t>
    </rPh>
    <rPh sb="22" eb="25">
      <t>ヒョウケイシキ</t>
    </rPh>
    <phoneticPr fontId="2"/>
  </si>
  <si>
    <t>2. 測定環境</t>
    <rPh sb="3" eb="5">
      <t>ソクテイ</t>
    </rPh>
    <rPh sb="5" eb="7">
      <t>カンキョウ</t>
    </rPh>
    <phoneticPr fontId="2"/>
  </si>
  <si>
    <t>3. 測定に用いたデータ</t>
    <rPh sb="3" eb="5">
      <t>ソクテイ</t>
    </rPh>
    <rPh sb="6" eb="7">
      <t>モチ</t>
    </rPh>
    <phoneticPr fontId="2"/>
  </si>
  <si>
    <t>4. ソート結果1セルあたりの読出し時間</t>
    <rPh sb="6" eb="8">
      <t>ケッカ</t>
    </rPh>
    <rPh sb="15" eb="17">
      <t>ヨミダ</t>
    </rPh>
    <rPh sb="18" eb="20">
      <t>ジカン</t>
    </rPh>
    <phoneticPr fontId="2"/>
  </si>
  <si>
    <t>その測定結果は「3. ソート結果読み出し」シートにある。</t>
    <rPh sb="2" eb="4">
      <t>ソクテイ</t>
    </rPh>
    <rPh sb="4" eb="6">
      <t>ケッカ</t>
    </rPh>
    <phoneticPr fontId="2"/>
  </si>
  <si>
    <t>5. 検索時間</t>
    <rPh sb="3" eb="5">
      <t>ケンサク</t>
    </rPh>
    <rPh sb="5" eb="7">
      <t>ジカン</t>
    </rPh>
    <phoneticPr fontId="2"/>
  </si>
  <si>
    <t>その測定結果は「4. 検索時間」シートにある。</t>
    <rPh sb="2" eb="4">
      <t>ソクテイ</t>
    </rPh>
    <rPh sb="4" eb="6">
      <t>ケッカ</t>
    </rPh>
    <phoneticPr fontId="2"/>
  </si>
  <si>
    <t>OS</t>
    <phoneticPr fontId="2"/>
  </si>
  <si>
    <t>ThinkCentre M75q Tiny Gen2 (低価格デスクトップ PC)</t>
    <rPh sb="28" eb="31">
      <t>テイカカク</t>
    </rPh>
    <phoneticPr fontId="13"/>
  </si>
  <si>
    <t>Ubuntu 22.04 LTS (内蔵SSD)</t>
    <rPh sb="18" eb="20">
      <t>ナイゾウ</t>
    </rPh>
    <phoneticPr fontId="13"/>
  </si>
  <si>
    <t>SSD</t>
    <phoneticPr fontId="13"/>
  </si>
  <si>
    <t>Samsung 870 QVO 8TB SATA</t>
  </si>
  <si>
    <t>4階層10年</t>
    <rPh sb="5" eb="6">
      <t>ネン</t>
    </rPh>
    <phoneticPr fontId="2"/>
  </si>
  <si>
    <t>4階層100年</t>
    <rPh sb="6" eb="7">
      <t>ネン</t>
    </rPh>
    <phoneticPr fontId="2"/>
  </si>
  <si>
    <t>4階層200年</t>
    <rPh sb="6" eb="7">
      <t>ネン</t>
    </rPh>
    <phoneticPr fontId="2"/>
  </si>
  <si>
    <t>■　平均Load時間(ms)</t>
    <rPh sb="2" eb="4">
      <t>ヘイキン</t>
    </rPh>
    <rPh sb="8" eb="10">
      <t>ジカン</t>
    </rPh>
    <phoneticPr fontId="2"/>
  </si>
  <si>
    <t>10年
2階層</t>
    <rPh sb="2" eb="3">
      <t>ネン</t>
    </rPh>
    <rPh sb="5" eb="7">
      <t>カイソウ</t>
    </rPh>
    <phoneticPr fontId="2"/>
  </si>
  <si>
    <t>10年
3～4階層</t>
    <rPh sb="2" eb="3">
      <t>ネン</t>
    </rPh>
    <rPh sb="7" eb="9">
      <t>カイソウ</t>
    </rPh>
    <phoneticPr fontId="2"/>
  </si>
  <si>
    <t>100年
2階層</t>
    <rPh sb="3" eb="4">
      <t>ネン</t>
    </rPh>
    <rPh sb="6" eb="8">
      <t>カイソウ</t>
    </rPh>
    <phoneticPr fontId="2"/>
  </si>
  <si>
    <t>100年
3～4階層</t>
    <rPh sb="3" eb="4">
      <t>ネン</t>
    </rPh>
    <rPh sb="8" eb="10">
      <t>カイソウ</t>
    </rPh>
    <phoneticPr fontId="2"/>
  </si>
  <si>
    <t>200年
2階層</t>
    <rPh sb="3" eb="4">
      <t>ネン</t>
    </rPh>
    <rPh sb="6" eb="8">
      <t>カイソウ</t>
    </rPh>
    <phoneticPr fontId="2"/>
  </si>
  <si>
    <t>200年
3～4階層</t>
    <rPh sb="3" eb="4">
      <t>ネン</t>
    </rPh>
    <rPh sb="8" eb="10">
      <t>カイソウ</t>
    </rPh>
    <phoneticPr fontId="2"/>
  </si>
  <si>
    <t>平均</t>
    <rPh sb="0" eb="2">
      <t>ヘイキン</t>
    </rPh>
    <phoneticPr fontId="2"/>
  </si>
  <si>
    <t>組合せ時間</t>
    <rPh sb="0" eb="2">
      <t>クミア</t>
    </rPh>
    <rPh sb="3" eb="5">
      <t>ジカン</t>
    </rPh>
    <phoneticPr fontId="2"/>
  </si>
  <si>
    <t>10年2階層
(110個)</t>
    <rPh sb="2" eb="3">
      <t>ネン</t>
    </rPh>
    <rPh sb="4" eb="6">
      <t>カイソウ</t>
    </rPh>
    <rPh sb="11" eb="12">
      <t>コ</t>
    </rPh>
    <phoneticPr fontId="2"/>
  </si>
  <si>
    <t>10年4階層
(110個)</t>
    <rPh sb="2" eb="3">
      <t>ネン</t>
    </rPh>
    <rPh sb="4" eb="6">
      <t>カイソウ</t>
    </rPh>
    <phoneticPr fontId="2"/>
  </si>
  <si>
    <t>100年2階層
(1,100個)</t>
    <rPh sb="3" eb="4">
      <t>ネン</t>
    </rPh>
    <rPh sb="5" eb="7">
      <t>カイソウ</t>
    </rPh>
    <phoneticPr fontId="2"/>
  </si>
  <si>
    <t>100年4階層
(1,100個)</t>
    <rPh sb="3" eb="4">
      <t>ネン</t>
    </rPh>
    <rPh sb="5" eb="7">
      <t>カイソウ</t>
    </rPh>
    <phoneticPr fontId="2"/>
  </si>
  <si>
    <t>200年2階層
(2,200個)</t>
    <rPh sb="3" eb="4">
      <t>ネン</t>
    </rPh>
    <rPh sb="5" eb="7">
      <t>カイソウ</t>
    </rPh>
    <phoneticPr fontId="2"/>
  </si>
  <si>
    <t>200年4階層
(2,200個)</t>
    <rPh sb="3" eb="4">
      <t>ネン</t>
    </rPh>
    <rPh sb="5" eb="7">
      <t>カイソウ</t>
    </rPh>
    <phoneticPr fontId="2"/>
  </si>
  <si>
    <t>読出し時間(sec)</t>
    <rPh sb="0" eb="2">
      <t>ヨミダ</t>
    </rPh>
    <rPh sb="3" eb="5">
      <t>ジカン</t>
    </rPh>
    <phoneticPr fontId="2"/>
  </si>
  <si>
    <t>取得する
レコードの数</t>
    <rPh sb="0" eb="2">
      <t>シュトク</t>
    </rPh>
    <rPh sb="10" eb="11">
      <t>スウ</t>
    </rPh>
    <phoneticPr fontId="2"/>
  </si>
  <si>
    <t>1 ｶﾗﾑ</t>
  </si>
  <si>
    <t>5 ｶﾗﾑ</t>
  </si>
  <si>
    <t>10 ｶﾗﾑ</t>
  </si>
  <si>
    <t>20 ｶﾗﾑ</t>
  </si>
  <si>
    <t>50 ｶﾗﾑ</t>
  </si>
  <si>
    <t>100 ｶﾗﾑ</t>
  </si>
  <si>
    <t>■　1. 概要</t>
    <rPh sb="5" eb="7">
      <t>ガイヨウ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</si>
</sst>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#,##0.000;[Red]\-#,##0.000"/>
    <numFmt numFmtId="178" formatCode="#,##0.0;[Red]\-#,##0.0"/>
  </numFmts>
  <fonts count="1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rgb="FF1D1C1D"/>
      <name val="Inherit"/>
      <family val="2"/>
    </font>
    <font>
      <sz val="10"/>
      <color rgb="FF1D1C1D"/>
      <name val="ＭＳ ゴシック"/>
      <family val="3"/>
      <charset val="128"/>
    </font>
    <font>
      <sz val="10"/>
      <color rgb="FF1D1C1D"/>
      <name val="Arial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rgb="FF1D1C1D"/>
      <name val="游ゴシック"/>
      <family val="2"/>
      <charset val="128"/>
    </font>
    <font>
      <sz val="10"/>
      <color rgb="FF1D1C1D"/>
      <name val="ＭＳ Ｐゴシック"/>
      <family val="2"/>
      <charset val="128"/>
    </font>
    <font>
      <sz val="10"/>
      <color rgb="FF1D1C1D"/>
      <name val="Yu Gothic"/>
      <family val="2"/>
      <charset val="128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vertAlign val="superscript"/>
      <sz val="11"/>
      <color theme="1"/>
      <name val="游ゴシック"/>
      <family val="3"/>
      <charset val="128"/>
      <scheme val="minor"/>
    </font>
    <font>
      <i/>
      <sz val="11"/>
      <color rgb="FFC0000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3" fillId="0" borderId="0" xfId="0" applyFont="1">
      <alignment vertical="center"/>
    </xf>
    <xf numFmtId="38" fontId="0" fillId="0" borderId="0" xfId="1" applyFont="1">
      <alignment vertical="center"/>
    </xf>
    <xf numFmtId="38" fontId="3" fillId="0" borderId="1" xfId="1" applyFont="1" applyBorder="1">
      <alignment vertical="center"/>
    </xf>
    <xf numFmtId="0" fontId="3" fillId="2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176" fontId="0" fillId="0" borderId="1" xfId="0" applyNumberFormat="1" applyBorder="1">
      <alignment vertical="center"/>
    </xf>
    <xf numFmtId="38" fontId="3" fillId="2" borderId="1" xfId="1" applyFont="1" applyFill="1" applyBorder="1" applyAlignment="1">
      <alignment horizontal="centerContinuous" vertical="center"/>
    </xf>
    <xf numFmtId="38" fontId="3" fillId="4" borderId="1" xfId="1" applyFont="1" applyFill="1" applyBorder="1" applyAlignment="1">
      <alignment horizontal="centerContinuous" vertical="center"/>
    </xf>
    <xf numFmtId="38" fontId="3" fillId="0" borderId="1" xfId="1" applyFont="1" applyBorder="1" applyAlignment="1">
      <alignment horizontal="center" vertical="center"/>
    </xf>
    <xf numFmtId="38" fontId="0" fillId="0" borderId="1" xfId="1" applyFont="1" applyBorder="1">
      <alignment vertical="center"/>
    </xf>
    <xf numFmtId="38" fontId="3" fillId="6" borderId="1" xfId="1" applyFont="1" applyFill="1" applyBorder="1" applyAlignment="1">
      <alignment horizontal="centerContinuous" vertical="center"/>
    </xf>
    <xf numFmtId="38" fontId="3" fillId="5" borderId="1" xfId="1" applyFont="1" applyFill="1" applyBorder="1" applyAlignment="1">
      <alignment horizontal="centerContinuous" vertical="center"/>
    </xf>
    <xf numFmtId="0" fontId="3" fillId="0" borderId="1" xfId="0" applyFont="1" applyBorder="1" applyAlignment="1">
      <alignment horizontal="center" vertical="center" wrapText="1"/>
    </xf>
    <xf numFmtId="0" fontId="0" fillId="7" borderId="0" xfId="0" applyFill="1">
      <alignment vertical="center"/>
    </xf>
    <xf numFmtId="0" fontId="4" fillId="7" borderId="0" xfId="0" applyFont="1" applyFill="1">
      <alignment vertical="center"/>
    </xf>
    <xf numFmtId="0" fontId="1" fillId="0" borderId="3" xfId="2" applyBorder="1">
      <alignment vertical="center"/>
    </xf>
    <xf numFmtId="0" fontId="1" fillId="0" borderId="4" xfId="2" applyBorder="1">
      <alignment vertical="center"/>
    </xf>
    <xf numFmtId="0" fontId="1" fillId="0" borderId="0" xfId="2">
      <alignment vertical="center"/>
    </xf>
    <xf numFmtId="0" fontId="3" fillId="0" borderId="0" xfId="2" applyFont="1">
      <alignment vertical="center"/>
    </xf>
    <xf numFmtId="0" fontId="1" fillId="0" borderId="6" xfId="2" applyBorder="1">
      <alignment vertical="center"/>
    </xf>
    <xf numFmtId="0" fontId="5" fillId="0" borderId="0" xfId="2" applyFont="1">
      <alignment vertical="center"/>
    </xf>
    <xf numFmtId="0" fontId="1" fillId="0" borderId="1" xfId="2" applyBorder="1">
      <alignment vertical="center"/>
    </xf>
    <xf numFmtId="0" fontId="1" fillId="0" borderId="8" xfId="2" applyBorder="1">
      <alignment vertical="center"/>
    </xf>
    <xf numFmtId="0" fontId="1" fillId="0" borderId="9" xfId="2" applyBorder="1">
      <alignment vertical="center"/>
    </xf>
    <xf numFmtId="0" fontId="1" fillId="0" borderId="10" xfId="2" applyBorder="1">
      <alignment vertical="center"/>
    </xf>
    <xf numFmtId="38" fontId="3" fillId="8" borderId="1" xfId="1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12" fillId="9" borderId="0" xfId="0" applyFont="1" applyFill="1" applyAlignment="1"/>
    <xf numFmtId="0" fontId="0" fillId="0" borderId="1" xfId="0" applyBorder="1" applyAlignment="1">
      <alignment horizontal="center" vertical="center"/>
    </xf>
    <xf numFmtId="38" fontId="3" fillId="0" borderId="0" xfId="1" applyFont="1" applyBorder="1">
      <alignment vertical="center"/>
    </xf>
    <xf numFmtId="176" fontId="0" fillId="0" borderId="0" xfId="0" applyNumberFormat="1">
      <alignment vertical="center"/>
    </xf>
    <xf numFmtId="38" fontId="0" fillId="0" borderId="0" xfId="1" applyFont="1" applyAlignment="1">
      <alignment horizontal="right" vertical="center"/>
    </xf>
    <xf numFmtId="40" fontId="0" fillId="7" borderId="0" xfId="1" applyNumberFormat="1" applyFont="1" applyFill="1">
      <alignment vertical="center"/>
    </xf>
    <xf numFmtId="40" fontId="0" fillId="0" borderId="0" xfId="1" applyNumberFormat="1" applyFont="1">
      <alignment vertical="center"/>
    </xf>
    <xf numFmtId="40" fontId="3" fillId="2" borderId="1" xfId="1" applyNumberFormat="1" applyFont="1" applyFill="1" applyBorder="1" applyAlignment="1">
      <alignment horizontal="centerContinuous" vertical="center"/>
    </xf>
    <xf numFmtId="40" fontId="3" fillId="4" borderId="1" xfId="1" applyNumberFormat="1" applyFont="1" applyFill="1" applyBorder="1" applyAlignment="1">
      <alignment horizontal="centerContinuous" vertical="center"/>
    </xf>
    <xf numFmtId="40" fontId="3" fillId="0" borderId="1" xfId="1" applyNumberFormat="1" applyFont="1" applyBorder="1" applyAlignment="1">
      <alignment horizontal="center" vertical="center"/>
    </xf>
    <xf numFmtId="40" fontId="0" fillId="0" borderId="1" xfId="1" applyNumberFormat="1" applyFont="1" applyBorder="1">
      <alignment vertical="center"/>
    </xf>
    <xf numFmtId="40" fontId="3" fillId="6" borderId="1" xfId="1" applyNumberFormat="1" applyFont="1" applyFill="1" applyBorder="1" applyAlignment="1">
      <alignment horizontal="centerContinuous" vertical="center"/>
    </xf>
    <xf numFmtId="40" fontId="3" fillId="5" borderId="1" xfId="1" applyNumberFormat="1" applyFont="1" applyFill="1" applyBorder="1" applyAlignment="1">
      <alignment horizontal="centerContinuous" vertical="center"/>
    </xf>
    <xf numFmtId="40" fontId="3" fillId="3" borderId="1" xfId="1" applyNumberFormat="1" applyFont="1" applyFill="1" applyBorder="1" applyAlignment="1">
      <alignment horizontal="centerContinuous" vertical="center"/>
    </xf>
    <xf numFmtId="177" fontId="0" fillId="0" borderId="1" xfId="1" applyNumberFormat="1" applyFont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11" xfId="2" applyBorder="1">
      <alignment vertical="center"/>
    </xf>
    <xf numFmtId="0" fontId="3" fillId="0" borderId="7" xfId="2" applyFont="1" applyBorder="1">
      <alignment vertical="center"/>
    </xf>
    <xf numFmtId="0" fontId="3" fillId="0" borderId="6" xfId="2" applyFont="1" applyBorder="1" applyAlignment="1">
      <alignment horizontal="left" vertical="center"/>
    </xf>
    <xf numFmtId="0" fontId="1" fillId="0" borderId="0" xfId="2" applyAlignment="1">
      <alignment horizontal="centerContinuous"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3" fillId="0" borderId="12" xfId="2" applyFont="1" applyBorder="1" applyAlignment="1">
      <alignment horizontal="left" vertical="center"/>
    </xf>
    <xf numFmtId="0" fontId="1" fillId="0" borderId="8" xfId="2" applyBorder="1" applyAlignment="1">
      <alignment horizontal="centerContinuous" vertical="center"/>
    </xf>
    <xf numFmtId="0" fontId="0" fillId="0" borderId="8" xfId="0" applyBorder="1">
      <alignment vertical="center"/>
    </xf>
    <xf numFmtId="0" fontId="3" fillId="0" borderId="0" xfId="2" applyFont="1" applyAlignment="1">
      <alignment horizontal="left" vertical="center"/>
    </xf>
    <xf numFmtId="0" fontId="3" fillId="0" borderId="10" xfId="2" applyFont="1" applyBorder="1" applyAlignment="1">
      <alignment horizontal="left" vertical="center"/>
    </xf>
    <xf numFmtId="0" fontId="14" fillId="0" borderId="0" xfId="0" applyFont="1">
      <alignment vertical="center"/>
    </xf>
    <xf numFmtId="0" fontId="14" fillId="0" borderId="13" xfId="0" applyFont="1" applyBorder="1" applyAlignment="1"/>
    <xf numFmtId="0" fontId="14" fillId="0" borderId="14" xfId="0" applyFont="1" applyBorder="1" applyAlignment="1"/>
    <xf numFmtId="0" fontId="14" fillId="0" borderId="15" xfId="0" applyFont="1" applyBorder="1" applyAlignment="1"/>
    <xf numFmtId="0" fontId="14" fillId="0" borderId="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7" xfId="0" applyFont="1" applyBorder="1" applyAlignment="1"/>
    <xf numFmtId="0" fontId="14" fillId="0" borderId="10" xfId="0" applyFont="1" applyBorder="1">
      <alignment vertical="center"/>
    </xf>
    <xf numFmtId="0" fontId="14" fillId="0" borderId="8" xfId="0" applyFont="1" applyBorder="1">
      <alignment vertical="center"/>
    </xf>
    <xf numFmtId="0" fontId="3" fillId="0" borderId="0" xfId="0" applyFont="1" applyAlignment="1"/>
    <xf numFmtId="3" fontId="1" fillId="0" borderId="0" xfId="2" applyNumberForma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3" xfId="0" applyBorder="1">
      <alignment vertical="center"/>
    </xf>
    <xf numFmtId="0" fontId="1" fillId="0" borderId="16" xfId="2" applyBorder="1">
      <alignment vertical="center"/>
    </xf>
    <xf numFmtId="0" fontId="1" fillId="0" borderId="12" xfId="2" applyBorder="1">
      <alignment vertical="center"/>
    </xf>
    <xf numFmtId="0" fontId="1" fillId="0" borderId="15" xfId="2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5" xfId="2" applyFont="1" applyBorder="1">
      <alignment vertical="center"/>
    </xf>
    <xf numFmtId="47" fontId="1" fillId="0" borderId="9" xfId="2" quotePrefix="1" applyNumberForma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3" fillId="0" borderId="2" xfId="2" applyFont="1" applyBorder="1">
      <alignment vertical="center"/>
    </xf>
    <xf numFmtId="0" fontId="16" fillId="0" borderId="0" xfId="2" applyFont="1">
      <alignment vertical="center"/>
    </xf>
    <xf numFmtId="0" fontId="14" fillId="2" borderId="0" xfId="0" applyFont="1" applyFill="1">
      <alignment vertical="center"/>
    </xf>
    <xf numFmtId="38" fontId="0" fillId="8" borderId="1" xfId="1" applyFont="1" applyFill="1" applyBorder="1">
      <alignment vertical="center"/>
    </xf>
    <xf numFmtId="38" fontId="0" fillId="0" borderId="1" xfId="1" applyFont="1" applyFill="1" applyBorder="1">
      <alignment vertical="center"/>
    </xf>
    <xf numFmtId="178" fontId="0" fillId="0" borderId="1" xfId="1" applyNumberFormat="1" applyFont="1" applyBorder="1">
      <alignment vertical="center"/>
    </xf>
    <xf numFmtId="38" fontId="14" fillId="0" borderId="1" xfId="1" applyFont="1" applyBorder="1" applyAlignment="1">
      <alignment horizontal="center" vertical="center"/>
    </xf>
    <xf numFmtId="40" fontId="0" fillId="0" borderId="1" xfId="1" applyNumberFormat="1" applyFont="1" applyBorder="1" applyAlignment="1">
      <alignment vertical="center" wrapText="1"/>
    </xf>
    <xf numFmtId="38" fontId="0" fillId="0" borderId="1" xfId="1" applyFont="1" applyBorder="1" applyAlignment="1">
      <alignment vertical="center" wrapText="1"/>
    </xf>
    <xf numFmtId="178" fontId="0" fillId="0" borderId="0" xfId="0" applyNumberFormat="1">
      <alignment vertical="center"/>
    </xf>
    <xf numFmtId="0" fontId="0" fillId="0" borderId="16" xfId="0" applyBorder="1">
      <alignment vertical="center"/>
    </xf>
    <xf numFmtId="1" fontId="0" fillId="0" borderId="1" xfId="0" applyNumberFormat="1" applyBorder="1">
      <alignment vertical="center"/>
    </xf>
    <xf numFmtId="38" fontId="0" fillId="0" borderId="1" xfId="1" applyFont="1" applyBorder="1" applyAlignment="1">
      <alignment horizontal="center" vertical="center"/>
    </xf>
    <xf numFmtId="40" fontId="0" fillId="0" borderId="1" xfId="1" applyNumberFormat="1" applyFont="1" applyBorder="1" applyAlignment="1">
      <alignment horizontal="center" vertical="center" wrapText="1"/>
    </xf>
    <xf numFmtId="38" fontId="0" fillId="0" borderId="1" xfId="1" applyFont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3" fillId="10" borderId="2" xfId="2" applyFont="1" applyFill="1" applyBorder="1" applyAlignment="1">
      <alignment horizontal="center" vertical="center" wrapText="1"/>
    </xf>
    <xf numFmtId="0" fontId="3" fillId="10" borderId="3" xfId="2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3" fillId="10" borderId="5" xfId="2" applyFont="1" applyFill="1" applyBorder="1" applyAlignment="1">
      <alignment horizontal="center" vertical="center"/>
    </xf>
    <xf numFmtId="0" fontId="3" fillId="10" borderId="0" xfId="2" applyFont="1" applyFill="1" applyAlignment="1">
      <alignment horizontal="center" vertical="center"/>
    </xf>
    <xf numFmtId="0" fontId="3" fillId="10" borderId="6" xfId="2" applyFont="1" applyFill="1" applyBorder="1" applyAlignment="1">
      <alignment horizontal="center" vertical="center"/>
    </xf>
    <xf numFmtId="0" fontId="3" fillId="10" borderId="7" xfId="2" applyFont="1" applyFill="1" applyBorder="1" applyAlignment="1">
      <alignment horizontal="center" vertical="center"/>
    </xf>
    <xf numFmtId="0" fontId="3" fillId="10" borderId="8" xfId="2" applyFont="1" applyFill="1" applyBorder="1" applyAlignment="1">
      <alignment horizontal="center" vertical="center"/>
    </xf>
    <xf numFmtId="0" fontId="3" fillId="10" borderId="10" xfId="2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 wrapText="1"/>
    </xf>
    <xf numFmtId="0" fontId="3" fillId="11" borderId="3" xfId="2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0" fontId="3" fillId="11" borderId="5" xfId="2" applyFont="1" applyFill="1" applyBorder="1" applyAlignment="1">
      <alignment horizontal="center" vertical="center"/>
    </xf>
    <xf numFmtId="0" fontId="3" fillId="11" borderId="0" xfId="2" applyFont="1" applyFill="1" applyAlignment="1">
      <alignment horizontal="center" vertical="center"/>
    </xf>
    <xf numFmtId="0" fontId="3" fillId="11" borderId="6" xfId="2" applyFont="1" applyFill="1" applyBorder="1" applyAlignment="1">
      <alignment horizontal="center" vertical="center"/>
    </xf>
    <xf numFmtId="0" fontId="3" fillId="11" borderId="7" xfId="2" applyFont="1" applyFill="1" applyBorder="1" applyAlignment="1">
      <alignment horizontal="center" vertical="center"/>
    </xf>
    <xf numFmtId="0" fontId="3" fillId="11" borderId="8" xfId="2" applyFont="1" applyFill="1" applyBorder="1" applyAlignment="1">
      <alignment horizontal="center" vertical="center"/>
    </xf>
    <xf numFmtId="0" fontId="3" fillId="11" borderId="10" xfId="2" applyFont="1" applyFill="1" applyBorder="1" applyAlignment="1">
      <alignment horizontal="center" vertical="center"/>
    </xf>
    <xf numFmtId="38" fontId="0" fillId="0" borderId="1" xfId="1" applyFont="1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5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 xr:uid="{8AC6E218-F1F4-49D7-ABB3-F982BE1ED1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ソート結果読み出し'!$D$26:$D$32</c:f>
              <c:numCache>
                <c:formatCode>0.00000</c:formatCode>
                <c:ptCount val="7"/>
                <c:pt idx="0">
                  <c:v>1.5757322311401301E-2</c:v>
                </c:pt>
                <c:pt idx="1">
                  <c:v>1.86221504211425E-2</c:v>
                </c:pt>
                <c:pt idx="2">
                  <c:v>2.073335647583005E-2</c:v>
                </c:pt>
                <c:pt idx="3">
                  <c:v>2.0727329850196825E-2</c:v>
                </c:pt>
                <c:pt idx="4">
                  <c:v>2.199833472569783E-2</c:v>
                </c:pt>
                <c:pt idx="5">
                  <c:v>2.0809046626091E-2</c:v>
                </c:pt>
                <c:pt idx="6">
                  <c:v>2.0904833078384397E-2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8-4009-B274-DDB858C7862B}"/>
            </c:ext>
          </c:extLst>
        </c:ser>
        <c:ser>
          <c:idx val="1"/>
          <c:order val="1"/>
          <c:tx>
            <c:strRef>
              <c:f>'3. ソート結果読み出し'!$E$21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ソート結果読み出し'!$E$26:$E$32</c:f>
              <c:numCache>
                <c:formatCode>0.00000</c:formatCode>
                <c:ptCount val="7"/>
                <c:pt idx="0">
                  <c:v>1.6894340515136698E-2</c:v>
                </c:pt>
                <c:pt idx="1">
                  <c:v>2.0644021034240703E-2</c:v>
                </c:pt>
                <c:pt idx="2">
                  <c:v>2.228097319602965E-2</c:v>
                </c:pt>
                <c:pt idx="3">
                  <c:v>2.1283265352249125E-2</c:v>
                </c:pt>
                <c:pt idx="4">
                  <c:v>2.2779850562413502E-2</c:v>
                </c:pt>
                <c:pt idx="5">
                  <c:v>2.37592512369155E-2</c:v>
                </c:pt>
                <c:pt idx="6">
                  <c:v>2.35353481769561E-2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8-4009-B274-DDB858C7862B}"/>
            </c:ext>
          </c:extLst>
        </c:ser>
        <c:ser>
          <c:idx val="2"/>
          <c:order val="2"/>
          <c:tx>
            <c:strRef>
              <c:f>'3. ソート結果読み出し'!$F$21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ソート結果読み出し'!$F$26:$F$32</c:f>
              <c:numCache>
                <c:formatCode>0.00000</c:formatCode>
                <c:ptCount val="7"/>
                <c:pt idx="0">
                  <c:v>1.93656206130981E-2</c:v>
                </c:pt>
                <c:pt idx="1">
                  <c:v>1.4500958919525101E-2</c:v>
                </c:pt>
                <c:pt idx="2">
                  <c:v>1.41903734207153E-2</c:v>
                </c:pt>
                <c:pt idx="3">
                  <c:v>1.4135879278182974E-2</c:v>
                </c:pt>
                <c:pt idx="4">
                  <c:v>1.4142008622487382E-2</c:v>
                </c:pt>
                <c:pt idx="5">
                  <c:v>1.3844323158264126E-2</c:v>
                </c:pt>
                <c:pt idx="6">
                  <c:v>1.39865412712097E-2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8-4009-B274-DDB858C7862B}"/>
            </c:ext>
          </c:extLst>
        </c:ser>
        <c:ser>
          <c:idx val="3"/>
          <c:order val="3"/>
          <c:tx>
            <c:strRef>
              <c:f>'3. ソート結果読み出し'!$G$21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ソート結果読み出し'!$G$26:$G$32</c:f>
              <c:numCache>
                <c:formatCode>0.00000</c:formatCode>
                <c:ptCount val="7"/>
                <c:pt idx="0">
                  <c:v>1.6173601150512602E-2</c:v>
                </c:pt>
                <c:pt idx="1">
                  <c:v>1.5451588630676199E-2</c:v>
                </c:pt>
                <c:pt idx="2">
                  <c:v>2.0281215906143148E-2</c:v>
                </c:pt>
                <c:pt idx="3">
                  <c:v>2.1313806176185598E-2</c:v>
                </c:pt>
                <c:pt idx="4">
                  <c:v>1.8138714631398503E-2</c:v>
                </c:pt>
                <c:pt idx="5">
                  <c:v>2.0302558243274628E-2</c:v>
                </c:pt>
                <c:pt idx="6">
                  <c:v>2.1273877143859799E-2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88-4009-B274-DDB858C7862B}"/>
            </c:ext>
          </c:extLst>
        </c:ser>
        <c:ser>
          <c:idx val="4"/>
          <c:order val="4"/>
          <c:tx>
            <c:strRef>
              <c:f>'3. ソート結果読み出し'!$H$21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ソート結果読み出し'!$H$26:$H$32</c:f>
              <c:numCache>
                <c:formatCode>0.00000</c:formatCode>
                <c:ptCount val="7"/>
                <c:pt idx="0">
                  <c:v>1.7939996719360297E-2</c:v>
                </c:pt>
                <c:pt idx="1">
                  <c:v>1.9183099269866898E-2</c:v>
                </c:pt>
                <c:pt idx="2">
                  <c:v>2.2081589698791503E-2</c:v>
                </c:pt>
                <c:pt idx="3">
                  <c:v>2.3018185496330248E-2</c:v>
                </c:pt>
                <c:pt idx="4">
                  <c:v>2.4037239948908336E-2</c:v>
                </c:pt>
                <c:pt idx="5">
                  <c:v>1.7762446105480126E-2</c:v>
                </c:pt>
                <c:pt idx="6">
                  <c:v>2.1291372776031402E-2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88-4009-B274-DDB858C7862B}"/>
            </c:ext>
          </c:extLst>
        </c:ser>
        <c:ser>
          <c:idx val="5"/>
          <c:order val="5"/>
          <c:tx>
            <c:strRef>
              <c:f>'3. ソート結果読み出し'!$I$21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ソート結果読み出し'!$I$26:$I$32</c:f>
              <c:numCache>
                <c:formatCode>0.00000</c:formatCode>
                <c:ptCount val="7"/>
                <c:pt idx="0">
                  <c:v>1.9798684120178201E-2</c:v>
                </c:pt>
                <c:pt idx="1">
                  <c:v>1.43961238861083E-2</c:v>
                </c:pt>
                <c:pt idx="2">
                  <c:v>1.4058177471160851E-2</c:v>
                </c:pt>
                <c:pt idx="3">
                  <c:v>1.40949147939682E-2</c:v>
                </c:pt>
                <c:pt idx="4">
                  <c:v>1.3980023860931385E-2</c:v>
                </c:pt>
                <c:pt idx="5">
                  <c:v>1.4012105464935249E-2</c:v>
                </c:pt>
                <c:pt idx="6">
                  <c:v>1.40642561912536E-2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88-4009-B274-DDB858C7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ソート結果読み出し'!$Q$221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ソート結果読み出し'!$Q$226:$Q$232</c:f>
              <c:numCache>
                <c:formatCode>0.00000</c:formatCode>
                <c:ptCount val="7"/>
                <c:pt idx="0">
                  <c:v>105.45791054928866</c:v>
                </c:pt>
                <c:pt idx="1">
                  <c:v>117.83340927885502</c:v>
                </c:pt>
                <c:pt idx="2">
                  <c:v>121.24689990022661</c:v>
                </c:pt>
                <c:pt idx="3">
                  <c:v>111.55315557200809</c:v>
                </c:pt>
                <c:pt idx="4">
                  <c:v>121.04244659483984</c:v>
                </c:pt>
                <c:pt idx="5">
                  <c:v>116.4867592339494</c:v>
                </c:pt>
                <c:pt idx="6">
                  <c:v>105.56898408831633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6-400A-87CC-BA59F4A8789C}"/>
            </c:ext>
          </c:extLst>
        </c:ser>
        <c:ser>
          <c:idx val="1"/>
          <c:order val="1"/>
          <c:tx>
            <c:strRef>
              <c:f>'3. ソート結果読み出し'!$R$221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ソート結果読み出し'!$R$226:$R$232</c:f>
              <c:numCache>
                <c:formatCode>0.00000</c:formatCode>
                <c:ptCount val="7"/>
                <c:pt idx="0">
                  <c:v>209.18759663288117</c:v>
                </c:pt>
                <c:pt idx="1">
                  <c:v>165.70976127741696</c:v>
                </c:pt>
                <c:pt idx="2">
                  <c:v>163.08567431294324</c:v>
                </c:pt>
                <c:pt idx="3">
                  <c:v>155.15143545175644</c:v>
                </c:pt>
                <c:pt idx="4">
                  <c:v>162.00142646251328</c:v>
                </c:pt>
                <c:pt idx="5">
                  <c:v>153.83655244556184</c:v>
                </c:pt>
                <c:pt idx="6">
                  <c:v>163.30575852990876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96-400A-87CC-BA59F4A8789C}"/>
            </c:ext>
          </c:extLst>
        </c:ser>
        <c:ser>
          <c:idx val="2"/>
          <c:order val="2"/>
          <c:tx>
            <c:strRef>
              <c:f>'3. ソート結果読み出し'!$S$221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ソート結果読み出し'!$S$226:$S$232</c:f>
              <c:numCache>
                <c:formatCode>0.00000</c:formatCode>
                <c:ptCount val="7"/>
                <c:pt idx="0">
                  <c:v>596.95443196004931</c:v>
                </c:pt>
                <c:pt idx="1">
                  <c:v>438.23534248534116</c:v>
                </c:pt>
                <c:pt idx="2">
                  <c:v>439.85185479646805</c:v>
                </c:pt>
                <c:pt idx="3">
                  <c:v>414.35208463256862</c:v>
                </c:pt>
                <c:pt idx="4">
                  <c:v>440.30748380039921</c:v>
                </c:pt>
                <c:pt idx="5">
                  <c:v>318.85517827923337</c:v>
                </c:pt>
                <c:pt idx="6">
                  <c:v>440.08359482213319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96-400A-87CC-BA59F4A8789C}"/>
            </c:ext>
          </c:extLst>
        </c:ser>
        <c:ser>
          <c:idx val="3"/>
          <c:order val="3"/>
          <c:tx>
            <c:strRef>
              <c:f>'3. ソート結果読み出し'!$T$221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ソート結果読み出し'!$T$226:$T$232</c:f>
              <c:numCache>
                <c:formatCode>0.00000</c:formatCode>
                <c:ptCount val="7"/>
                <c:pt idx="0">
                  <c:v>133.4245093869616</c:v>
                </c:pt>
                <c:pt idx="1">
                  <c:v>90.235260669942463</c:v>
                </c:pt>
                <c:pt idx="2">
                  <c:v>120.01327044113981</c:v>
                </c:pt>
                <c:pt idx="3">
                  <c:v>95.954912596577103</c:v>
                </c:pt>
                <c:pt idx="4">
                  <c:v>96.776274177540714</c:v>
                </c:pt>
                <c:pt idx="5">
                  <c:v>113.24944667415086</c:v>
                </c:pt>
                <c:pt idx="6">
                  <c:v>119.65002558108704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96-400A-87CC-BA59F4A8789C}"/>
            </c:ext>
          </c:extLst>
        </c:ser>
        <c:ser>
          <c:idx val="4"/>
          <c:order val="4"/>
          <c:tx>
            <c:strRef>
              <c:f>'3. ソート結果読み出し'!$U$221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ソート結果読み出し'!$U$226:$U$232</c:f>
              <c:numCache>
                <c:formatCode>0.00000</c:formatCode>
                <c:ptCount val="7"/>
                <c:pt idx="0">
                  <c:v>288.88104448742763</c:v>
                </c:pt>
                <c:pt idx="1">
                  <c:v>170.52086230252368</c:v>
                </c:pt>
                <c:pt idx="2">
                  <c:v>165.422644029439</c:v>
                </c:pt>
                <c:pt idx="3">
                  <c:v>157.75691693725722</c:v>
                </c:pt>
                <c:pt idx="4">
                  <c:v>166.86759984097662</c:v>
                </c:pt>
                <c:pt idx="5">
                  <c:v>153.4346749592184</c:v>
                </c:pt>
                <c:pt idx="6">
                  <c:v>164.88913972248903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96-400A-87CC-BA59F4A8789C}"/>
            </c:ext>
          </c:extLst>
        </c:ser>
        <c:ser>
          <c:idx val="5"/>
          <c:order val="5"/>
          <c:tx>
            <c:strRef>
              <c:f>'3. ソート結果読み出し'!$V$221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ソート結果読み出し'!$V$226:$V$232</c:f>
              <c:numCache>
                <c:formatCode>0.00000</c:formatCode>
                <c:ptCount val="7"/>
                <c:pt idx="0">
                  <c:v>457.45842173704835</c:v>
                </c:pt>
                <c:pt idx="1">
                  <c:v>289.86236090953071</c:v>
                </c:pt>
                <c:pt idx="2">
                  <c:v>294.25336444926091</c:v>
                </c:pt>
                <c:pt idx="3">
                  <c:v>284.67733358459128</c:v>
                </c:pt>
                <c:pt idx="4">
                  <c:v>292.10213782788583</c:v>
                </c:pt>
                <c:pt idx="5">
                  <c:v>276.08258198957918</c:v>
                </c:pt>
                <c:pt idx="6">
                  <c:v>300.42448441611452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96-400A-87CC-BA59F4A8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ソート結果読み出し'!$D$276:$D$282</c:f>
              <c:numCache>
                <c:formatCode>0.00000</c:formatCode>
                <c:ptCount val="7"/>
                <c:pt idx="0">
                  <c:v>6.22851371765136E-2</c:v>
                </c:pt>
                <c:pt idx="1">
                  <c:v>6.1186382770538311E-2</c:v>
                </c:pt>
                <c:pt idx="2">
                  <c:v>6.0034353733062505E-2</c:v>
                </c:pt>
                <c:pt idx="3">
                  <c:v>6.0244260430335997E-2</c:v>
                </c:pt>
                <c:pt idx="4">
                  <c:v>8.7403641939163168E-2</c:v>
                </c:pt>
                <c:pt idx="5">
                  <c:v>5.9668293893337249E-2</c:v>
                </c:pt>
                <c:pt idx="6">
                  <c:v>6.0371454477310106E-2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B-49A8-B898-08227EA6FAD4}"/>
            </c:ext>
          </c:extLst>
        </c:ser>
        <c:ser>
          <c:idx val="1"/>
          <c:order val="1"/>
          <c:tx>
            <c:strRef>
              <c:f>'3. ソート結果読み出し'!$E$271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ソート結果読み出し'!$E$276:$E$282</c:f>
              <c:numCache>
                <c:formatCode>0.00000</c:formatCode>
                <c:ptCount val="7"/>
                <c:pt idx="0">
                  <c:v>7.5178027153015095E-2</c:v>
                </c:pt>
                <c:pt idx="1">
                  <c:v>6.2714469432830808E-2</c:v>
                </c:pt>
                <c:pt idx="2">
                  <c:v>6.1889787912368502E-2</c:v>
                </c:pt>
                <c:pt idx="3">
                  <c:v>6.0243988037109251E-2</c:v>
                </c:pt>
                <c:pt idx="4">
                  <c:v>6.0799114704131997E-2</c:v>
                </c:pt>
                <c:pt idx="5">
                  <c:v>5.9577869772910998E-2</c:v>
                </c:pt>
                <c:pt idx="6">
                  <c:v>5.9746325731277403E-2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FB-49A8-B898-08227EA6FAD4}"/>
            </c:ext>
          </c:extLst>
        </c:ser>
        <c:ser>
          <c:idx val="2"/>
          <c:order val="2"/>
          <c:tx>
            <c:strRef>
              <c:f>'3. ソート結果読み出し'!$F$271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ソート結果読み出し'!$F$276:$F$282</c:f>
              <c:numCache>
                <c:formatCode>0.00000</c:formatCode>
                <c:ptCount val="7"/>
                <c:pt idx="0">
                  <c:v>0.13367216587066599</c:v>
                </c:pt>
                <c:pt idx="1">
                  <c:v>6.7364132404327301E-2</c:v>
                </c:pt>
                <c:pt idx="2">
                  <c:v>6.3099851608275997E-2</c:v>
                </c:pt>
                <c:pt idx="3">
                  <c:v>6.2640298604964992E-2</c:v>
                </c:pt>
                <c:pt idx="4">
                  <c:v>6.1629432837168333E-2</c:v>
                </c:pt>
                <c:pt idx="5">
                  <c:v>6.1255324780940999E-2</c:v>
                </c:pt>
                <c:pt idx="6">
                  <c:v>6.1356908321380597E-2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FB-49A8-B898-08227EA6FAD4}"/>
            </c:ext>
          </c:extLst>
        </c:ser>
        <c:ser>
          <c:idx val="3"/>
          <c:order val="3"/>
          <c:tx>
            <c:strRef>
              <c:f>'3. ソート結果読み出し'!$G$271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ソート結果読み出し'!$G$276:$G$282</c:f>
              <c:numCache>
                <c:formatCode>0.00000</c:formatCode>
                <c:ptCount val="7"/>
                <c:pt idx="0">
                  <c:v>5.7794785499572697E-2</c:v>
                </c:pt>
                <c:pt idx="1">
                  <c:v>6.07561540603637E-2</c:v>
                </c:pt>
                <c:pt idx="2">
                  <c:v>6.1615897417067994E-2</c:v>
                </c:pt>
                <c:pt idx="3">
                  <c:v>6.1058915257453751E-2</c:v>
                </c:pt>
                <c:pt idx="4">
                  <c:v>5.8057850599288835E-2</c:v>
                </c:pt>
                <c:pt idx="5">
                  <c:v>6.0792190134525248E-2</c:v>
                </c:pt>
                <c:pt idx="6">
                  <c:v>7.5666824579238803E-2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FB-49A8-B898-08227EA6FAD4}"/>
            </c:ext>
          </c:extLst>
        </c:ser>
        <c:ser>
          <c:idx val="4"/>
          <c:order val="4"/>
          <c:tx>
            <c:strRef>
              <c:f>'3. ソート結果読み出し'!$H$271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ソート結果読み出し'!$H$276:$H$282</c:f>
              <c:numCache>
                <c:formatCode>0.00000</c:formatCode>
                <c:ptCount val="7"/>
                <c:pt idx="0">
                  <c:v>7.6490736007690407E-2</c:v>
                </c:pt>
                <c:pt idx="1">
                  <c:v>6.2862653732299809E-2</c:v>
                </c:pt>
                <c:pt idx="2">
                  <c:v>6.2131752967834006E-2</c:v>
                </c:pt>
                <c:pt idx="3">
                  <c:v>6.1403380036353997E-2</c:v>
                </c:pt>
                <c:pt idx="4">
                  <c:v>5.9730212688445999E-2</c:v>
                </c:pt>
                <c:pt idx="5">
                  <c:v>7.2409599423408494E-2</c:v>
                </c:pt>
                <c:pt idx="6">
                  <c:v>7.6524473190307599E-2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FB-49A8-B898-08227EA6FAD4}"/>
            </c:ext>
          </c:extLst>
        </c:ser>
        <c:ser>
          <c:idx val="5"/>
          <c:order val="5"/>
          <c:tx>
            <c:strRef>
              <c:f>'3. ソート結果読み出し'!$I$271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ソート結果読み出し'!$I$276:$I$282</c:f>
              <c:numCache>
                <c:formatCode>0.00000</c:formatCode>
                <c:ptCount val="7"/>
                <c:pt idx="0">
                  <c:v>0.13335673809051501</c:v>
                </c:pt>
                <c:pt idx="1">
                  <c:v>6.8627083301544101E-2</c:v>
                </c:pt>
                <c:pt idx="2">
                  <c:v>6.4838852882385001E-2</c:v>
                </c:pt>
                <c:pt idx="3">
                  <c:v>6.039357066154475E-2</c:v>
                </c:pt>
                <c:pt idx="4">
                  <c:v>6.1691693067550513E-2</c:v>
                </c:pt>
                <c:pt idx="5">
                  <c:v>6.2016789317130991E-2</c:v>
                </c:pt>
                <c:pt idx="6">
                  <c:v>6.14490597248077E-2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FB-49A8-B898-08227EA6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ソート結果読み出し'!$Q$271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ソート結果読み出し'!$Q$276:$Q$282</c:f>
              <c:numCache>
                <c:formatCode>0.00000</c:formatCode>
                <c:ptCount val="7"/>
                <c:pt idx="0">
                  <c:v>225.24814623210887</c:v>
                </c:pt>
                <c:pt idx="1">
                  <c:v>592.49732188207474</c:v>
                </c:pt>
                <c:pt idx="2">
                  <c:v>664.54390224591361</c:v>
                </c:pt>
                <c:pt idx="3">
                  <c:v>682.94940369607161</c:v>
                </c:pt>
                <c:pt idx="4">
                  <c:v>1012.1828485442527</c:v>
                </c:pt>
                <c:pt idx="5">
                  <c:v>721.0797852033802</c:v>
                </c:pt>
                <c:pt idx="6">
                  <c:v>734.86536457955356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3-410C-90E0-E224018FE271}"/>
            </c:ext>
          </c:extLst>
        </c:ser>
        <c:ser>
          <c:idx val="1"/>
          <c:order val="1"/>
          <c:tx>
            <c:strRef>
              <c:f>'3. ソート結果読み出し'!$R$271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ソート結果読み出し'!$R$276:$R$282</c:f>
              <c:numCache>
                <c:formatCode>0.00000</c:formatCode>
                <c:ptCount val="7"/>
                <c:pt idx="0">
                  <c:v>334.8407136030587</c:v>
                </c:pt>
                <c:pt idx="1">
                  <c:v>647.52369347414049</c:v>
                </c:pt>
                <c:pt idx="2">
                  <c:v>653.52798932540941</c:v>
                </c:pt>
                <c:pt idx="3">
                  <c:v>674.43808303639332</c:v>
                </c:pt>
                <c:pt idx="4">
                  <c:v>687.02508217037575</c:v>
                </c:pt>
                <c:pt idx="5">
                  <c:v>689.86872109876458</c:v>
                </c:pt>
                <c:pt idx="6">
                  <c:v>704.30420399995455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3-410C-90E0-E224018FE271}"/>
            </c:ext>
          </c:extLst>
        </c:ser>
        <c:ser>
          <c:idx val="2"/>
          <c:order val="2"/>
          <c:tx>
            <c:strRef>
              <c:f>'3. ソート結果読み出し'!$S$271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ソート結果読み出し'!$S$276:$S$282</c:f>
              <c:numCache>
                <c:formatCode>0.00000</c:formatCode>
                <c:ptCount val="7"/>
                <c:pt idx="0">
                  <c:v>610.47658972125203</c:v>
                </c:pt>
                <c:pt idx="1">
                  <c:v>661.45156381683864</c:v>
                </c:pt>
                <c:pt idx="2">
                  <c:v>679.8878927222728</c:v>
                </c:pt>
                <c:pt idx="3">
                  <c:v>702.81265548511203</c:v>
                </c:pt>
                <c:pt idx="4">
                  <c:v>715.13136939371213</c:v>
                </c:pt>
                <c:pt idx="5">
                  <c:v>732.84995632253595</c:v>
                </c:pt>
                <c:pt idx="6">
                  <c:v>731.42660709514985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43-410C-90E0-E224018FE271}"/>
            </c:ext>
          </c:extLst>
        </c:ser>
        <c:ser>
          <c:idx val="3"/>
          <c:order val="3"/>
          <c:tx>
            <c:strRef>
              <c:f>'3. ソート結果読み出し'!$T$271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ソート結果読み出し'!$T$276:$T$282</c:f>
              <c:numCache>
                <c:formatCode>0.00000</c:formatCode>
                <c:ptCount val="7"/>
                <c:pt idx="0">
                  <c:v>250.99285566369832</c:v>
                </c:pt>
                <c:pt idx="1">
                  <c:v>568.4865479855456</c:v>
                </c:pt>
                <c:pt idx="2">
                  <c:v>654.68221659277708</c:v>
                </c:pt>
                <c:pt idx="3">
                  <c:v>666.05891417425073</c:v>
                </c:pt>
                <c:pt idx="4">
                  <c:v>658.31920789402523</c:v>
                </c:pt>
                <c:pt idx="5">
                  <c:v>703.06109851174256</c:v>
                </c:pt>
                <c:pt idx="6">
                  <c:v>868.25944397631815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43-410C-90E0-E224018FE271}"/>
            </c:ext>
          </c:extLst>
        </c:ser>
        <c:ser>
          <c:idx val="4"/>
          <c:order val="4"/>
          <c:tx>
            <c:strRef>
              <c:f>'3. ソート結果読み出し'!$U$271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ソート結果読み出し'!$U$276:$U$282</c:f>
              <c:numCache>
                <c:formatCode>0.00000</c:formatCode>
                <c:ptCount val="7"/>
                <c:pt idx="0">
                  <c:v>287.58103262818219</c:v>
                </c:pt>
                <c:pt idx="1">
                  <c:v>615.88161921002165</c:v>
                </c:pt>
                <c:pt idx="2">
                  <c:v>669.07869264935766</c:v>
                </c:pt>
                <c:pt idx="3">
                  <c:v>672.68129550426158</c:v>
                </c:pt>
                <c:pt idx="4">
                  <c:v>682.62467813790033</c:v>
                </c:pt>
                <c:pt idx="5">
                  <c:v>825.81206940502705</c:v>
                </c:pt>
                <c:pt idx="6">
                  <c:v>881.22523254664634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43-410C-90E0-E224018FE271}"/>
            </c:ext>
          </c:extLst>
        </c:ser>
        <c:ser>
          <c:idx val="5"/>
          <c:order val="5"/>
          <c:tx>
            <c:strRef>
              <c:f>'3. ソート結果読み出し'!$V$271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ソート結果読み出し'!$V$276:$V$282</c:f>
              <c:numCache>
                <c:formatCode>0.00000</c:formatCode>
                <c:ptCount val="7"/>
                <c:pt idx="0">
                  <c:v>494.15911299584837</c:v>
                </c:pt>
                <c:pt idx="1">
                  <c:v>680.39912539888826</c:v>
                </c:pt>
                <c:pt idx="2">
                  <c:v>695.94354735521972</c:v>
                </c:pt>
                <c:pt idx="3">
                  <c:v>621.97966913231653</c:v>
                </c:pt>
                <c:pt idx="4">
                  <c:v>707.74763517671681</c:v>
                </c:pt>
                <c:pt idx="5">
                  <c:v>727.04402572854997</c:v>
                </c:pt>
                <c:pt idx="6">
                  <c:v>725.72875843678958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43-410C-90E0-E224018F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ソート結果読み出し'!$D$376:$D$382</c:f>
              <c:numCache>
                <c:formatCode>0.00000</c:formatCode>
                <c:ptCount val="7"/>
                <c:pt idx="0">
                  <c:v>6.006455421447749E-2</c:v>
                </c:pt>
                <c:pt idx="1">
                  <c:v>5.9561526775360099E-2</c:v>
                </c:pt>
                <c:pt idx="2">
                  <c:v>6.1250706911086999E-2</c:v>
                </c:pt>
                <c:pt idx="3">
                  <c:v>5.8277401924133249E-2</c:v>
                </c:pt>
                <c:pt idx="4">
                  <c:v>6.1227169434229491E-2</c:v>
                </c:pt>
                <c:pt idx="5">
                  <c:v>6.0302458107471375E-2</c:v>
                </c:pt>
                <c:pt idx="6">
                  <c:v>6.0481375694274905E-2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8-4576-A094-0B9995D2AC0A}"/>
            </c:ext>
          </c:extLst>
        </c:ser>
        <c:ser>
          <c:idx val="1"/>
          <c:order val="1"/>
          <c:tx>
            <c:strRef>
              <c:f>'3. ソート結果読み出し'!$E$371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ソート結果読み出し'!$E$376:$E$382</c:f>
              <c:numCache>
                <c:formatCode>0.00000</c:formatCode>
                <c:ptCount val="7"/>
                <c:pt idx="0">
                  <c:v>7.6849174499511688E-2</c:v>
                </c:pt>
                <c:pt idx="1">
                  <c:v>6.06315183639526E-2</c:v>
                </c:pt>
                <c:pt idx="2">
                  <c:v>6.1602387428283487E-2</c:v>
                </c:pt>
                <c:pt idx="3">
                  <c:v>6.1526540517806989E-2</c:v>
                </c:pt>
                <c:pt idx="4">
                  <c:v>6.1335723002751669E-2</c:v>
                </c:pt>
                <c:pt idx="5">
                  <c:v>6.0900721549987748E-2</c:v>
                </c:pt>
                <c:pt idx="6">
                  <c:v>6.0588423013687095E-2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8-4576-A094-0B9995D2AC0A}"/>
            </c:ext>
          </c:extLst>
        </c:ser>
        <c:ser>
          <c:idx val="2"/>
          <c:order val="2"/>
          <c:tx>
            <c:strRef>
              <c:f>'3. ソート結果読み出し'!$F$371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ソート結果読み出し'!$F$376:$F$382</c:f>
              <c:numCache>
                <c:formatCode>0.00000</c:formatCode>
                <c:ptCount val="7"/>
                <c:pt idx="0">
                  <c:v>0.13925492763519201</c:v>
                </c:pt>
                <c:pt idx="1">
                  <c:v>6.8991820812225296E-2</c:v>
                </c:pt>
                <c:pt idx="2">
                  <c:v>6.4403555393218501E-2</c:v>
                </c:pt>
                <c:pt idx="3">
                  <c:v>6.2236371636390501E-2</c:v>
                </c:pt>
                <c:pt idx="4">
                  <c:v>8.9681328535079832E-2</c:v>
                </c:pt>
                <c:pt idx="5">
                  <c:v>6.1718956530094127E-2</c:v>
                </c:pt>
                <c:pt idx="6">
                  <c:v>6.0061044692993101E-2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88-4576-A094-0B9995D2AC0A}"/>
            </c:ext>
          </c:extLst>
        </c:ser>
        <c:ser>
          <c:idx val="3"/>
          <c:order val="3"/>
          <c:tx>
            <c:strRef>
              <c:f>'3. ソート結果読み出し'!$G$371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ソート結果読み出し'!$G$376:$G$382</c:f>
              <c:numCache>
                <c:formatCode>0.00000</c:formatCode>
                <c:ptCount val="7"/>
                <c:pt idx="0">
                  <c:v>6.0419917106628397E-2</c:v>
                </c:pt>
                <c:pt idx="1">
                  <c:v>6.1213366985320997E-2</c:v>
                </c:pt>
                <c:pt idx="2">
                  <c:v>6.1052823066711004E-2</c:v>
                </c:pt>
                <c:pt idx="3">
                  <c:v>8.9460620880126754E-2</c:v>
                </c:pt>
                <c:pt idx="4">
                  <c:v>7.9707415103912327E-2</c:v>
                </c:pt>
                <c:pt idx="5">
                  <c:v>7.2465200126170998E-2</c:v>
                </c:pt>
                <c:pt idx="6">
                  <c:v>6.03414666652679E-2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88-4576-A094-0B9995D2AC0A}"/>
            </c:ext>
          </c:extLst>
        </c:ser>
        <c:ser>
          <c:idx val="4"/>
          <c:order val="4"/>
          <c:tx>
            <c:strRef>
              <c:f>'3. ソート結果読み出し'!$H$371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ソート結果読み出し'!$H$376:$H$382</c:f>
              <c:numCache>
                <c:formatCode>0.00000</c:formatCode>
                <c:ptCount val="7"/>
                <c:pt idx="0">
                  <c:v>8.0725908279418904E-2</c:v>
                </c:pt>
                <c:pt idx="1">
                  <c:v>6.0929119586944497E-2</c:v>
                </c:pt>
                <c:pt idx="2">
                  <c:v>6.1174062490462991E-2</c:v>
                </c:pt>
                <c:pt idx="3">
                  <c:v>6.1419151425361494E-2</c:v>
                </c:pt>
                <c:pt idx="4">
                  <c:v>6.1295340458551992E-2</c:v>
                </c:pt>
                <c:pt idx="5">
                  <c:v>6.1009564101695994E-2</c:v>
                </c:pt>
                <c:pt idx="6">
                  <c:v>6.1108995676040598E-2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88-4576-A094-0B9995D2AC0A}"/>
            </c:ext>
          </c:extLst>
        </c:ser>
        <c:ser>
          <c:idx val="5"/>
          <c:order val="5"/>
          <c:tx>
            <c:strRef>
              <c:f>'3. ソート結果読み出し'!$I$371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ソート結果読み出し'!$I$376:$I$382</c:f>
              <c:numCache>
                <c:formatCode>0.00000</c:formatCode>
                <c:ptCount val="7"/>
                <c:pt idx="0">
                  <c:v>0.13568763732910102</c:v>
                </c:pt>
                <c:pt idx="1">
                  <c:v>6.88648581504821E-2</c:v>
                </c:pt>
                <c:pt idx="2">
                  <c:v>6.3780437707900997E-2</c:v>
                </c:pt>
                <c:pt idx="3">
                  <c:v>6.2670785784721253E-2</c:v>
                </c:pt>
                <c:pt idx="4">
                  <c:v>6.2453797658284509E-2</c:v>
                </c:pt>
                <c:pt idx="5">
                  <c:v>6.1371698081493377E-2</c:v>
                </c:pt>
                <c:pt idx="6">
                  <c:v>6.1660127401351891E-2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88-4576-A094-0B9995D2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ソート結果読み出し'!$Q$371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ソート結果読み出し'!$Q$376:$Q$382</c:f>
              <c:numCache>
                <c:formatCode>0.00000</c:formatCode>
                <c:ptCount val="7"/>
                <c:pt idx="0">
                  <c:v>298.21141098484827</c:v>
                </c:pt>
                <c:pt idx="1">
                  <c:v>610.25270537655433</c:v>
                </c:pt>
                <c:pt idx="2">
                  <c:v>674.76711843038618</c:v>
                </c:pt>
                <c:pt idx="3">
                  <c:v>672.13358356190861</c:v>
                </c:pt>
                <c:pt idx="4">
                  <c:v>721.20468342639947</c:v>
                </c:pt>
                <c:pt idx="5">
                  <c:v>717.76984636559348</c:v>
                </c:pt>
                <c:pt idx="6">
                  <c:v>731.37458843880688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F-4551-8C0D-0E1F042274D6}"/>
            </c:ext>
          </c:extLst>
        </c:ser>
        <c:ser>
          <c:idx val="1"/>
          <c:order val="1"/>
          <c:tx>
            <c:strRef>
              <c:f>'3. ソート結果読み出し'!$R$371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ソート結果読み出し'!$R$376:$R$382</c:f>
              <c:numCache>
                <c:formatCode>0.00000</c:formatCode>
                <c:ptCount val="7"/>
                <c:pt idx="0">
                  <c:v>456.36245221577371</c:v>
                </c:pt>
                <c:pt idx="1">
                  <c:v>642.54641467481895</c:v>
                </c:pt>
                <c:pt idx="2">
                  <c:v>661.06136546801179</c:v>
                </c:pt>
                <c:pt idx="3">
                  <c:v>695.09044139928017</c:v>
                </c:pt>
                <c:pt idx="4">
                  <c:v>711.94318066509936</c:v>
                </c:pt>
                <c:pt idx="5">
                  <c:v>709.81840917853731</c:v>
                </c:pt>
                <c:pt idx="6">
                  <c:v>710.75323385867523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BF-4551-8C0D-0E1F042274D6}"/>
            </c:ext>
          </c:extLst>
        </c:ser>
        <c:ser>
          <c:idx val="2"/>
          <c:order val="2"/>
          <c:tx>
            <c:strRef>
              <c:f>'3. ソート結果読み出し'!$S$371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ソート結果読み出し'!$S$376:$S$382</c:f>
              <c:numCache>
                <c:formatCode>0.00000</c:formatCode>
                <c:ptCount val="7"/>
                <c:pt idx="0">
                  <c:v>843.555025996533</c:v>
                </c:pt>
                <c:pt idx="1">
                  <c:v>725.790494105844</c:v>
                </c:pt>
                <c:pt idx="2">
                  <c:v>723.33134288391477</c:v>
                </c:pt>
                <c:pt idx="3">
                  <c:v>716.28700102213645</c:v>
                </c:pt>
                <c:pt idx="4">
                  <c:v>1055.9803346340639</c:v>
                </c:pt>
                <c:pt idx="5">
                  <c:v>730.06184364060687</c:v>
                </c:pt>
                <c:pt idx="6">
                  <c:v>719.21464727933005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BF-4551-8C0D-0E1F042274D6}"/>
            </c:ext>
          </c:extLst>
        </c:ser>
        <c:ser>
          <c:idx val="3"/>
          <c:order val="3"/>
          <c:tx>
            <c:strRef>
              <c:f>'3. ソート結果読み出し'!$T$371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ソート結果読み出し'!$T$376:$T$382</c:f>
              <c:numCache>
                <c:formatCode>0.00000</c:formatCode>
                <c:ptCount val="7"/>
                <c:pt idx="0">
                  <c:v>355.07846434075964</c:v>
                </c:pt>
                <c:pt idx="1">
                  <c:v>619.47466583023652</c:v>
                </c:pt>
                <c:pt idx="2">
                  <c:v>648.13298067553148</c:v>
                </c:pt>
                <c:pt idx="3">
                  <c:v>1020.6733492009515</c:v>
                </c:pt>
                <c:pt idx="4">
                  <c:v>903.63307835770513</c:v>
                </c:pt>
                <c:pt idx="5">
                  <c:v>835.91006380550186</c:v>
                </c:pt>
                <c:pt idx="6">
                  <c:v>693.52011037551756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BF-4551-8C0D-0E1F042274D6}"/>
            </c:ext>
          </c:extLst>
        </c:ser>
        <c:ser>
          <c:idx val="4"/>
          <c:order val="4"/>
          <c:tx>
            <c:strRef>
              <c:f>'3. ソート結果読み出し'!$U$371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ソート結果読み出し'!$U$376:$U$382</c:f>
              <c:numCache>
                <c:formatCode>0.00000</c:formatCode>
                <c:ptCount val="7"/>
                <c:pt idx="0">
                  <c:v>470.98205591876535</c:v>
                </c:pt>
                <c:pt idx="1">
                  <c:v>610.31034318056936</c:v>
                </c:pt>
                <c:pt idx="2">
                  <c:v>665.98129882939304</c:v>
                </c:pt>
                <c:pt idx="3">
                  <c:v>697.44652610917399</c:v>
                </c:pt>
                <c:pt idx="4">
                  <c:v>690.03285662522933</c:v>
                </c:pt>
                <c:pt idx="5">
                  <c:v>701.20785421911705</c:v>
                </c:pt>
                <c:pt idx="6">
                  <c:v>685.90510355088975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BF-4551-8C0D-0E1F042274D6}"/>
            </c:ext>
          </c:extLst>
        </c:ser>
        <c:ser>
          <c:idx val="5"/>
          <c:order val="5"/>
          <c:tx>
            <c:strRef>
              <c:f>'3. ソート結果読み出し'!$V$371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ソート結果読み出し'!$V$376:$V$382</c:f>
              <c:numCache>
                <c:formatCode>0.00000</c:formatCode>
                <c:ptCount val="7"/>
                <c:pt idx="0">
                  <c:v>738.82279631312417</c:v>
                </c:pt>
                <c:pt idx="1">
                  <c:v>789.15917597879843</c:v>
                </c:pt>
                <c:pt idx="2">
                  <c:v>667.33490907276928</c:v>
                </c:pt>
                <c:pt idx="3">
                  <c:v>716.87062200435003</c:v>
                </c:pt>
                <c:pt idx="4">
                  <c:v>722.13653363719163</c:v>
                </c:pt>
                <c:pt idx="5">
                  <c:v>713.1328960719195</c:v>
                </c:pt>
                <c:pt idx="6">
                  <c:v>727.65192350437087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BF-4551-8C0D-0E1F0422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ソート結果読み出し'!$D$326:$D$332</c:f>
              <c:numCache>
                <c:formatCode>0.00000</c:formatCode>
                <c:ptCount val="7"/>
                <c:pt idx="0">
                  <c:v>1.6756534576415998E-3</c:v>
                </c:pt>
                <c:pt idx="1">
                  <c:v>4.3456792831420899E-4</c:v>
                </c:pt>
                <c:pt idx="2">
                  <c:v>3.3636689186096149E-4</c:v>
                </c:pt>
                <c:pt idx="3">
                  <c:v>3.1014084815979E-4</c:v>
                </c:pt>
                <c:pt idx="4">
                  <c:v>2.9482682545979664E-4</c:v>
                </c:pt>
                <c:pt idx="5">
                  <c:v>2.91661620140075E-4</c:v>
                </c:pt>
                <c:pt idx="6">
                  <c:v>2.8234314918518E-4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4-44F1-9FF1-4E8EA15C1C5D}"/>
            </c:ext>
          </c:extLst>
        </c:ser>
        <c:ser>
          <c:idx val="1"/>
          <c:order val="1"/>
          <c:tx>
            <c:strRef>
              <c:f>'3. ソート結果読み出し'!$E$321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ソート結果読み出し'!$E$326:$E$332</c:f>
              <c:numCache>
                <c:formatCode>0.00000</c:formatCode>
                <c:ptCount val="7"/>
                <c:pt idx="0">
                  <c:v>3.4382224082946701E-2</c:v>
                </c:pt>
                <c:pt idx="1">
                  <c:v>3.5543012619018498E-3</c:v>
                </c:pt>
                <c:pt idx="2">
                  <c:v>2.0349383354186998E-3</c:v>
                </c:pt>
                <c:pt idx="3">
                  <c:v>1.1505204439163201E-3</c:v>
                </c:pt>
                <c:pt idx="4">
                  <c:v>9.0882619222005167E-4</c:v>
                </c:pt>
                <c:pt idx="5">
                  <c:v>7.6958626508712754E-4</c:v>
                </c:pt>
                <c:pt idx="6">
                  <c:v>6.9300413131713804E-4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4-44F1-9FF1-4E8EA15C1C5D}"/>
            </c:ext>
          </c:extLst>
        </c:ser>
        <c:ser>
          <c:idx val="2"/>
          <c:order val="2"/>
          <c:tx>
            <c:strRef>
              <c:f>'3. ソート結果読み出し'!$F$321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ソート結果読み出し'!$F$326:$F$332</c:f>
              <c:numCache>
                <c:formatCode>0.00000</c:formatCode>
                <c:ptCount val="7"/>
                <c:pt idx="0">
                  <c:v>0.119547820091247</c:v>
                </c:pt>
                <c:pt idx="1">
                  <c:v>1.26625108718872E-2</c:v>
                </c:pt>
                <c:pt idx="2">
                  <c:v>6.3325679302215498E-3</c:v>
                </c:pt>
                <c:pt idx="3">
                  <c:v>3.4576803445816001E-3</c:v>
                </c:pt>
                <c:pt idx="4">
                  <c:v>2.3370075225829998E-3</c:v>
                </c:pt>
                <c:pt idx="5">
                  <c:v>1.8617051839828374E-3</c:v>
                </c:pt>
                <c:pt idx="6">
                  <c:v>1.57745456695556E-3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4-44F1-9FF1-4E8EA15C1C5D}"/>
            </c:ext>
          </c:extLst>
        </c:ser>
        <c:ser>
          <c:idx val="3"/>
          <c:order val="3"/>
          <c:tx>
            <c:strRef>
              <c:f>'3. ソート結果読み出し'!$G$321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ソート結果読み出し'!$G$326:$G$332</c:f>
              <c:numCache>
                <c:formatCode>0.00000</c:formatCode>
                <c:ptCount val="7"/>
                <c:pt idx="0">
                  <c:v>1.7226934432983398E-3</c:v>
                </c:pt>
                <c:pt idx="1">
                  <c:v>4.1792631149291902E-4</c:v>
                </c:pt>
                <c:pt idx="2">
                  <c:v>3.4208297729492154E-4</c:v>
                </c:pt>
                <c:pt idx="3">
                  <c:v>3.1402409076690505E-4</c:v>
                </c:pt>
                <c:pt idx="4">
                  <c:v>2.9973904291788668E-4</c:v>
                </c:pt>
                <c:pt idx="5">
                  <c:v>2.9493868350982623E-4</c:v>
                </c:pt>
                <c:pt idx="6">
                  <c:v>2.8620409965515097E-4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4-44F1-9FF1-4E8EA15C1C5D}"/>
            </c:ext>
          </c:extLst>
        </c:ser>
        <c:ser>
          <c:idx val="4"/>
          <c:order val="4"/>
          <c:tx>
            <c:strRef>
              <c:f>'3. ソート結果読み出し'!$H$321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ソート結果読み出し'!$H$326:$H$332</c:f>
              <c:numCache>
                <c:formatCode>0.00000</c:formatCode>
                <c:ptCount val="7"/>
                <c:pt idx="0">
                  <c:v>3.4184598922729403E-2</c:v>
                </c:pt>
                <c:pt idx="1">
                  <c:v>3.57137203216552E-3</c:v>
                </c:pt>
                <c:pt idx="2">
                  <c:v>2.0529282093048051E-3</c:v>
                </c:pt>
                <c:pt idx="3">
                  <c:v>1.1305814981460551E-3</c:v>
                </c:pt>
                <c:pt idx="4">
                  <c:v>9.2708428700764823E-4</c:v>
                </c:pt>
                <c:pt idx="5">
                  <c:v>7.6926827430725002E-4</c:v>
                </c:pt>
                <c:pt idx="6">
                  <c:v>7.09983348846435E-4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4-44F1-9FF1-4E8EA15C1C5D}"/>
            </c:ext>
          </c:extLst>
        </c:ser>
        <c:ser>
          <c:idx val="5"/>
          <c:order val="5"/>
          <c:tx>
            <c:strRef>
              <c:f>'3. ソート結果読み出し'!$I$321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ソート結果読み出し'!$I$326:$I$332</c:f>
              <c:numCache>
                <c:formatCode>0.00000</c:formatCode>
                <c:ptCount val="7"/>
                <c:pt idx="0">
                  <c:v>0.118624353408813</c:v>
                </c:pt>
                <c:pt idx="1">
                  <c:v>1.2728829383850001E-2</c:v>
                </c:pt>
                <c:pt idx="2">
                  <c:v>6.4351773262023501E-3</c:v>
                </c:pt>
                <c:pt idx="3">
                  <c:v>3.333477377891525E-3</c:v>
                </c:pt>
                <c:pt idx="4">
                  <c:v>2.3080499966939166E-3</c:v>
                </c:pt>
                <c:pt idx="5">
                  <c:v>1.8428486585616998E-3</c:v>
                </c:pt>
                <c:pt idx="6">
                  <c:v>1.59330677986145E-3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4-44F1-9FF1-4E8EA15C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ソート結果読み出し'!$Q$321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ソート結果読み出し'!$Q$326:$Q$332</c:f>
              <c:numCache>
                <c:formatCode>0.00000</c:formatCode>
                <c:ptCount val="7"/>
                <c:pt idx="0">
                  <c:v>4.9379610763718196</c:v>
                </c:pt>
                <c:pt idx="1">
                  <c:v>1.5964876937899677</c:v>
                </c:pt>
                <c:pt idx="2">
                  <c:v>1.2958268465067571</c:v>
                </c:pt>
                <c:pt idx="3">
                  <c:v>1.2548655492584115</c:v>
                </c:pt>
                <c:pt idx="4">
                  <c:v>1.2020075688846272</c:v>
                </c:pt>
                <c:pt idx="5">
                  <c:v>1.2030047645505668</c:v>
                </c:pt>
                <c:pt idx="6">
                  <c:v>1.1563454175645964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7-4D8B-A473-8427D09A1F54}"/>
            </c:ext>
          </c:extLst>
        </c:ser>
        <c:ser>
          <c:idx val="1"/>
          <c:order val="1"/>
          <c:tx>
            <c:strRef>
              <c:f>'3. ソート結果読み出し'!$R$321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ソート結果読み出し'!$R$326:$R$332</c:f>
              <c:numCache>
                <c:formatCode>0.00000</c:formatCode>
                <c:ptCount val="7"/>
                <c:pt idx="0">
                  <c:v>81.267681036911767</c:v>
                </c:pt>
                <c:pt idx="1">
                  <c:v>11.779064806181951</c:v>
                </c:pt>
                <c:pt idx="2">
                  <c:v>7.507256447243436</c:v>
                </c:pt>
                <c:pt idx="3">
                  <c:v>3.8752318811483706</c:v>
                </c:pt>
                <c:pt idx="4">
                  <c:v>3.2334277243931902</c:v>
                </c:pt>
                <c:pt idx="5">
                  <c:v>2.7786418318376489</c:v>
                </c:pt>
                <c:pt idx="6">
                  <c:v>2.5475071560913118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7-4D8B-A473-8427D09A1F54}"/>
            </c:ext>
          </c:extLst>
        </c:ser>
        <c:ser>
          <c:idx val="2"/>
          <c:order val="2"/>
          <c:tx>
            <c:strRef>
              <c:f>'3. ソート結果読み出し'!$S$321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ソート結果読み出し'!$S$326:$S$332</c:f>
              <c:numCache>
                <c:formatCode>0.00000</c:formatCode>
                <c:ptCount val="7"/>
                <c:pt idx="0">
                  <c:v>367.50212547639916</c:v>
                </c:pt>
                <c:pt idx="1">
                  <c:v>49.677226852241645</c:v>
                </c:pt>
                <c:pt idx="2">
                  <c:v>25.069813208491045</c:v>
                </c:pt>
                <c:pt idx="3">
                  <c:v>14.484710094808143</c:v>
                </c:pt>
                <c:pt idx="4">
                  <c:v>9.9180788721468183</c:v>
                </c:pt>
                <c:pt idx="5">
                  <c:v>7.861089228771216</c:v>
                </c:pt>
                <c:pt idx="6">
                  <c:v>6.7695597546052326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7-4D8B-A473-8427D09A1F54}"/>
            </c:ext>
          </c:extLst>
        </c:ser>
        <c:ser>
          <c:idx val="3"/>
          <c:order val="3"/>
          <c:tx>
            <c:strRef>
              <c:f>'3. ソート結果読み出し'!$T$321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ソート結果読み出し'!$T$326:$T$332</c:f>
              <c:numCache>
                <c:formatCode>0.00000</c:formatCode>
                <c:ptCount val="7"/>
                <c:pt idx="0">
                  <c:v>3.2312955592325978</c:v>
                </c:pt>
                <c:pt idx="1">
                  <c:v>1.163286569422507</c:v>
                </c:pt>
                <c:pt idx="2">
                  <c:v>1.0474713000310267</c:v>
                </c:pt>
                <c:pt idx="3">
                  <c:v>0.93827804709511153</c:v>
                </c:pt>
                <c:pt idx="4">
                  <c:v>0.87406590274148566</c:v>
                </c:pt>
                <c:pt idx="5">
                  <c:v>0.92373072780255361</c:v>
                </c:pt>
                <c:pt idx="6">
                  <c:v>0.88033854577268766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7-4D8B-A473-8427D09A1F54}"/>
            </c:ext>
          </c:extLst>
        </c:ser>
        <c:ser>
          <c:idx val="4"/>
          <c:order val="4"/>
          <c:tx>
            <c:strRef>
              <c:f>'3. ソート結果読み出し'!$U$321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ソート結果読み出し'!$U$326:$U$332</c:f>
              <c:numCache>
                <c:formatCode>0.00000</c:formatCode>
                <c:ptCount val="7"/>
                <c:pt idx="0">
                  <c:v>67.959332638164653</c:v>
                </c:pt>
                <c:pt idx="1">
                  <c:v>8.9938937622710053</c:v>
                </c:pt>
                <c:pt idx="2">
                  <c:v>5.5878911573455072</c:v>
                </c:pt>
                <c:pt idx="3">
                  <c:v>2.8609625426474459</c:v>
                </c:pt>
                <c:pt idx="4">
                  <c:v>2.6224445293707674</c:v>
                </c:pt>
                <c:pt idx="5">
                  <c:v>1.9922724494143391</c:v>
                </c:pt>
                <c:pt idx="6">
                  <c:v>1.9599556130064952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C7-4D8B-A473-8427D09A1F54}"/>
            </c:ext>
          </c:extLst>
        </c:ser>
        <c:ser>
          <c:idx val="5"/>
          <c:order val="5"/>
          <c:tx>
            <c:strRef>
              <c:f>'3. ソート結果読み出し'!$V$321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ソート結果読み出し'!$V$326:$V$332</c:f>
              <c:numCache>
                <c:formatCode>0.00000</c:formatCode>
                <c:ptCount val="7"/>
                <c:pt idx="0">
                  <c:v>211.8842517673103</c:v>
                </c:pt>
                <c:pt idx="1">
                  <c:v>33.69214943834389</c:v>
                </c:pt>
                <c:pt idx="2">
                  <c:v>17.23381880638745</c:v>
                </c:pt>
                <c:pt idx="3">
                  <c:v>9.3972745679551508</c:v>
                </c:pt>
                <c:pt idx="4">
                  <c:v>6.6369555281319776</c:v>
                </c:pt>
                <c:pt idx="5">
                  <c:v>5.4712016591694814</c:v>
                </c:pt>
                <c:pt idx="6">
                  <c:v>4.820482321398055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C7-4D8B-A473-8427D09A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ソート結果読み出し'!$D$92:$D$98</c:f>
              <c:numCache>
                <c:formatCode>#,##0_);[Red]\(#,##0\)</c:formatCode>
                <c:ptCount val="7"/>
                <c:pt idx="0">
                  <c:v>17721.659969063308</c:v>
                </c:pt>
                <c:pt idx="1">
                  <c:v>17371.642331632276</c:v>
                </c:pt>
                <c:pt idx="2">
                  <c:v>16633.47054555366</c:v>
                </c:pt>
                <c:pt idx="3">
                  <c:v>16612.416344510071</c:v>
                </c:pt>
                <c:pt idx="4">
                  <c:v>16932.587959626584</c:v>
                </c:pt>
                <c:pt idx="5">
                  <c:v>16941.666041599259</c:v>
                </c:pt>
                <c:pt idx="6">
                  <c:v>16769.434915121667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1-4424-AC74-5FF34E864538}"/>
            </c:ext>
          </c:extLst>
        </c:ser>
        <c:ser>
          <c:idx val="1"/>
          <c:order val="1"/>
          <c:tx>
            <c:strRef>
              <c:f>'3. ソート結果読み出し'!$E$87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ソート結果読み出し'!$E$92:$E$98</c:f>
              <c:numCache>
                <c:formatCode>#,##0_);[Red]\(#,##0\)</c:formatCode>
                <c:ptCount val="7"/>
                <c:pt idx="0">
                  <c:v>17022.551825936149</c:v>
                </c:pt>
                <c:pt idx="1">
                  <c:v>16844.485463367088</c:v>
                </c:pt>
                <c:pt idx="2">
                  <c:v>16959.606733850735</c:v>
                </c:pt>
                <c:pt idx="3">
                  <c:v>16620.200149331286</c:v>
                </c:pt>
                <c:pt idx="4">
                  <c:v>16771.496696006743</c:v>
                </c:pt>
                <c:pt idx="5">
                  <c:v>16961.482921428575</c:v>
                </c:pt>
                <c:pt idx="6">
                  <c:v>13105.594646565769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21-4424-AC74-5FF34E864538}"/>
            </c:ext>
          </c:extLst>
        </c:ser>
        <c:ser>
          <c:idx val="2"/>
          <c:order val="2"/>
          <c:tx>
            <c:strRef>
              <c:f>'3. ソート結果読み出し'!$F$87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ソート結果読み出し'!$F$92:$F$98</c:f>
              <c:numCache>
                <c:formatCode>#,##0_);[Red]\(#,##0\)</c:formatCode>
                <c:ptCount val="7"/>
                <c:pt idx="0">
                  <c:v>16963.612170529788</c:v>
                </c:pt>
                <c:pt idx="1">
                  <c:v>16945.125246063264</c:v>
                </c:pt>
                <c:pt idx="2">
                  <c:v>16962.644505422693</c:v>
                </c:pt>
                <c:pt idx="3">
                  <c:v>17186.89784974778</c:v>
                </c:pt>
                <c:pt idx="4">
                  <c:v>11814.776270229138</c:v>
                </c:pt>
                <c:pt idx="5">
                  <c:v>12014.631766858201</c:v>
                </c:pt>
                <c:pt idx="6">
                  <c:v>16920.652574925472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021-4424-AC74-5FF34E864538}"/>
            </c:ext>
          </c:extLst>
        </c:ser>
        <c:ser>
          <c:idx val="3"/>
          <c:order val="3"/>
          <c:tx>
            <c:strRef>
              <c:f>'3. ソート結果読み出し'!$G$87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ソート結果読み出し'!$G$92:$G$98</c:f>
              <c:numCache>
                <c:formatCode>#,##0_);[Red]\(#,##0\)</c:formatCode>
                <c:ptCount val="7"/>
                <c:pt idx="0">
                  <c:v>17633.750755707435</c:v>
                </c:pt>
                <c:pt idx="1">
                  <c:v>16679.582398024831</c:v>
                </c:pt>
                <c:pt idx="2">
                  <c:v>16865.366209567572</c:v>
                </c:pt>
                <c:pt idx="3">
                  <c:v>16690.821304579691</c:v>
                </c:pt>
                <c:pt idx="4">
                  <c:v>17501.141379208952</c:v>
                </c:pt>
                <c:pt idx="5">
                  <c:v>16689.409179741269</c:v>
                </c:pt>
                <c:pt idx="6">
                  <c:v>13303.241851650035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021-4424-AC74-5FF34E864538}"/>
            </c:ext>
          </c:extLst>
        </c:ser>
        <c:ser>
          <c:idx val="4"/>
          <c:order val="4"/>
          <c:tx>
            <c:strRef>
              <c:f>'3. ソート結果読み出し'!$H$87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ソート結果読み出し'!$H$92:$H$98</c:f>
              <c:numCache>
                <c:formatCode>#,##0_);[Red]\(#,##0\)</c:formatCode>
                <c:ptCount val="7"/>
                <c:pt idx="0">
                  <c:v>7841.840384308377</c:v>
                </c:pt>
                <c:pt idx="1">
                  <c:v>8173.3038866290299</c:v>
                </c:pt>
                <c:pt idx="2">
                  <c:v>16513.416808628932</c:v>
                </c:pt>
                <c:pt idx="3">
                  <c:v>16343.555127630163</c:v>
                </c:pt>
                <c:pt idx="4">
                  <c:v>17193.194568175095</c:v>
                </c:pt>
                <c:pt idx="5">
                  <c:v>16917.519331889111</c:v>
                </c:pt>
                <c:pt idx="6">
                  <c:v>16608.99018204218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021-4424-AC74-5FF34E864538}"/>
            </c:ext>
          </c:extLst>
        </c:ser>
        <c:ser>
          <c:idx val="5"/>
          <c:order val="5"/>
          <c:tx>
            <c:strRef>
              <c:f>'3. ソート結果読み出し'!$I$87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ソート結果読み出し'!$I$92:$I$98</c:f>
              <c:numCache>
                <c:formatCode>#,##0_);[Red]\(#,##0\)</c:formatCode>
                <c:ptCount val="7"/>
                <c:pt idx="0">
                  <c:v>17273.860209659979</c:v>
                </c:pt>
                <c:pt idx="1">
                  <c:v>17310.74778784969</c:v>
                </c:pt>
                <c:pt idx="2">
                  <c:v>16856.535438899966</c:v>
                </c:pt>
                <c:pt idx="3">
                  <c:v>16676.570561938854</c:v>
                </c:pt>
                <c:pt idx="4">
                  <c:v>16820.815216625197</c:v>
                </c:pt>
                <c:pt idx="5">
                  <c:v>16440.223396604135</c:v>
                </c:pt>
                <c:pt idx="6">
                  <c:v>17016.468223886586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021-4424-AC74-5FF34E86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ソート結果読み出し'!$D$42:$D$48</c:f>
              <c:numCache>
                <c:formatCode>#,##0_);[Red]\(#,##0\)</c:formatCode>
                <c:ptCount val="7"/>
                <c:pt idx="0">
                  <c:v>63462.559198680872</c:v>
                </c:pt>
                <c:pt idx="1">
                  <c:v>53699.491056879153</c:v>
                </c:pt>
                <c:pt idx="2">
                  <c:v>48231.457418182719</c:v>
                </c:pt>
                <c:pt idx="3">
                  <c:v>48245.481073892595</c:v>
                </c:pt>
                <c:pt idx="4">
                  <c:v>45457.986364387318</c:v>
                </c:pt>
                <c:pt idx="5">
                  <c:v>48056.021881664215</c:v>
                </c:pt>
                <c:pt idx="6">
                  <c:v>47835.828023616232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4-458C-953D-92F021C83F0E}"/>
            </c:ext>
          </c:extLst>
        </c:ser>
        <c:ser>
          <c:idx val="1"/>
          <c:order val="1"/>
          <c:tx>
            <c:strRef>
              <c:f>'3. ソート結果読み出し'!$E$37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ソート結果読み出し'!$E$42:$E$48</c:f>
              <c:numCache>
                <c:formatCode>#,##0_);[Red]\(#,##0\)</c:formatCode>
                <c:ptCount val="7"/>
                <c:pt idx="0">
                  <c:v>59191.419700818587</c:v>
                </c:pt>
                <c:pt idx="1">
                  <c:v>48440.175406786031</c:v>
                </c:pt>
                <c:pt idx="2">
                  <c:v>44881.342982729075</c:v>
                </c:pt>
                <c:pt idx="3">
                  <c:v>46985.271453861955</c:v>
                </c:pt>
                <c:pt idx="4">
                  <c:v>43898.444252746274</c:v>
                </c:pt>
                <c:pt idx="5">
                  <c:v>42088.868459215933</c:v>
                </c:pt>
                <c:pt idx="6">
                  <c:v>42489.28005998733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14-458C-953D-92F021C83F0E}"/>
            </c:ext>
          </c:extLst>
        </c:ser>
        <c:ser>
          <c:idx val="2"/>
          <c:order val="2"/>
          <c:tx>
            <c:strRef>
              <c:f>'3. ソート結果読み出し'!$F$37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ソート結果読み出し'!$F$42:$F$48</c:f>
              <c:numCache>
                <c:formatCode>#,##0_);[Red]\(#,##0\)</c:formatCode>
                <c:ptCount val="7"/>
                <c:pt idx="0">
                  <c:v>51637.900998826837</c:v>
                </c:pt>
                <c:pt idx="1">
                  <c:v>68960.956689114566</c:v>
                </c:pt>
                <c:pt idx="2">
                  <c:v>70470.30901527837</c:v>
                </c:pt>
                <c:pt idx="3">
                  <c:v>70741.973691256659</c:v>
                </c:pt>
                <c:pt idx="4">
                  <c:v>70711.313130575218</c:v>
                </c:pt>
                <c:pt idx="5">
                  <c:v>72231.772443354697</c:v>
                </c:pt>
                <c:pt idx="6">
                  <c:v>71497.304487881425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14-458C-953D-92F021C83F0E}"/>
            </c:ext>
          </c:extLst>
        </c:ser>
        <c:ser>
          <c:idx val="3"/>
          <c:order val="3"/>
          <c:tx>
            <c:strRef>
              <c:f>'3. ソート結果読み出し'!$G$37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ソート結果読み出し'!$G$42:$G$48</c:f>
              <c:numCache>
                <c:formatCode>#,##0_);[Red]\(#,##0\)</c:formatCode>
                <c:ptCount val="7"/>
                <c:pt idx="0">
                  <c:v>61829.149284314226</c:v>
                </c:pt>
                <c:pt idx="1">
                  <c:v>64718.264503540406</c:v>
                </c:pt>
                <c:pt idx="2">
                  <c:v>49306.708465003896</c:v>
                </c:pt>
                <c:pt idx="3">
                  <c:v>46917.945660842255</c:v>
                </c:pt>
                <c:pt idx="4">
                  <c:v>55130.698085352677</c:v>
                </c:pt>
                <c:pt idx="5">
                  <c:v>49254.876553857808</c:v>
                </c:pt>
                <c:pt idx="6">
                  <c:v>47006.006156645795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14-458C-953D-92F021C83F0E}"/>
            </c:ext>
          </c:extLst>
        </c:ser>
        <c:ser>
          <c:idx val="4"/>
          <c:order val="4"/>
          <c:tx>
            <c:strRef>
              <c:f>'3. ソート結果読み出し'!$H$37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ソート結果読み出し'!$H$42:$H$48</c:f>
              <c:numCache>
                <c:formatCode>#,##0_);[Red]\(#,##0\)</c:formatCode>
                <c:ptCount val="7"/>
                <c:pt idx="0">
                  <c:v>55741.370282461117</c:v>
                </c:pt>
                <c:pt idx="1">
                  <c:v>52129.219889447952</c:v>
                </c:pt>
                <c:pt idx="2">
                  <c:v>45286.594563195271</c:v>
                </c:pt>
                <c:pt idx="3">
                  <c:v>43443.910909460188</c:v>
                </c:pt>
                <c:pt idx="4">
                  <c:v>41602.114141453894</c:v>
                </c:pt>
                <c:pt idx="5">
                  <c:v>56298.552241150886</c:v>
                </c:pt>
                <c:pt idx="6">
                  <c:v>46967.380192870529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14-458C-953D-92F021C83F0E}"/>
            </c:ext>
          </c:extLst>
        </c:ser>
        <c:ser>
          <c:idx val="5"/>
          <c:order val="5"/>
          <c:tx>
            <c:strRef>
              <c:f>'3. ソート結果読み出し'!$I$37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ソート結果読み出し'!$I$42:$I$48</c:f>
              <c:numCache>
                <c:formatCode>#,##0_);[Red]\(#,##0\)</c:formatCode>
                <c:ptCount val="7"/>
                <c:pt idx="0">
                  <c:v>50508.407221913862</c:v>
                </c:pt>
                <c:pt idx="1">
                  <c:v>69463.142156268965</c:v>
                </c:pt>
                <c:pt idx="2">
                  <c:v>71132.975953064641</c:v>
                </c:pt>
                <c:pt idx="3">
                  <c:v>70947.573264362087</c:v>
                </c:pt>
                <c:pt idx="4">
                  <c:v>71530.636138225978</c:v>
                </c:pt>
                <c:pt idx="5">
                  <c:v>71366.862210854844</c:v>
                </c:pt>
                <c:pt idx="6">
                  <c:v>71102.231529448996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14-458C-953D-92F021C8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ソート結果読み出し'!$D$142:$D$148</c:f>
              <c:numCache>
                <c:formatCode>#,##0_);[Red]\(#,##0\)</c:formatCode>
                <c:ptCount val="7"/>
                <c:pt idx="0">
                  <c:v>2734048.6278599831</c:v>
                </c:pt>
                <c:pt idx="1">
                  <c:v>2747930.6843122547</c:v>
                </c:pt>
                <c:pt idx="2">
                  <c:v>3183580.7754197414</c:v>
                </c:pt>
                <c:pt idx="3">
                  <c:v>3417706.9858685564</c:v>
                </c:pt>
                <c:pt idx="4">
                  <c:v>3447467.6018521166</c:v>
                </c:pt>
                <c:pt idx="5">
                  <c:v>3499124.2395233074</c:v>
                </c:pt>
                <c:pt idx="6">
                  <c:v>3544031.0135160326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5-49B1-8BE2-00EFA2447D58}"/>
            </c:ext>
          </c:extLst>
        </c:ser>
        <c:ser>
          <c:idx val="1"/>
          <c:order val="1"/>
          <c:tx>
            <c:strRef>
              <c:f>'3. ソート結果読み出し'!$E$137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ソート結果読み出し'!$E$142:$E$148</c:f>
              <c:numCache>
                <c:formatCode>#,##0_);[Red]\(#,##0\)</c:formatCode>
                <c:ptCount val="7"/>
                <c:pt idx="0">
                  <c:v>395711.45536539832</c:v>
                </c:pt>
                <c:pt idx="1">
                  <c:v>1854229.405575549</c:v>
                </c:pt>
                <c:pt idx="2">
                  <c:v>2544045.3697666312</c:v>
                </c:pt>
                <c:pt idx="3">
                  <c:v>2914350.4332298045</c:v>
                </c:pt>
                <c:pt idx="4">
                  <c:v>3104726.2094958457</c:v>
                </c:pt>
                <c:pt idx="5">
                  <c:v>3261232.7094883081</c:v>
                </c:pt>
                <c:pt idx="6">
                  <c:v>3315587.1895123124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945-49B1-8BE2-00EFA2447D58}"/>
            </c:ext>
          </c:extLst>
        </c:ser>
        <c:ser>
          <c:idx val="2"/>
          <c:order val="2"/>
          <c:tx>
            <c:strRef>
              <c:f>'3. ソート結果読み出し'!$F$137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ソート結果読み出し'!$F$142:$F$148</c:f>
              <c:numCache>
                <c:formatCode>#,##0_);[Red]\(#,##0\)</c:formatCode>
                <c:ptCount val="7"/>
                <c:pt idx="0">
                  <c:v>318145.57480506186</c:v>
                </c:pt>
                <c:pt idx="1">
                  <c:v>1615841.3400417629</c:v>
                </c:pt>
                <c:pt idx="2">
                  <c:v>2280721.5780100869</c:v>
                </c:pt>
                <c:pt idx="3">
                  <c:v>2820164.6657768986</c:v>
                </c:pt>
                <c:pt idx="4">
                  <c:v>3018081.9946392328</c:v>
                </c:pt>
                <c:pt idx="5">
                  <c:v>3172704.9150101626</c:v>
                </c:pt>
                <c:pt idx="6">
                  <c:v>3200383.3466990911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945-49B1-8BE2-00EFA2447D58}"/>
            </c:ext>
          </c:extLst>
        </c:ser>
        <c:ser>
          <c:idx val="3"/>
          <c:order val="3"/>
          <c:tx>
            <c:strRef>
              <c:f>'3. ソート結果読み出し'!$G$137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ソート結果読み出し'!$G$142:$G$148</c:f>
              <c:numCache>
                <c:formatCode>#,##0_);[Red]\(#,##0\)</c:formatCode>
                <c:ptCount val="7"/>
                <c:pt idx="0">
                  <c:v>2013974.8391433787</c:v>
                </c:pt>
                <c:pt idx="1">
                  <c:v>2667453.5741541656</c:v>
                </c:pt>
                <c:pt idx="2">
                  <c:v>3199011.5358947488</c:v>
                </c:pt>
                <c:pt idx="3">
                  <c:v>3354383.2149040983</c:v>
                </c:pt>
                <c:pt idx="4">
                  <c:v>3396335.0742945205</c:v>
                </c:pt>
                <c:pt idx="5">
                  <c:v>3410304.7728813519</c:v>
                </c:pt>
                <c:pt idx="6">
                  <c:v>3506740.8318416509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945-49B1-8BE2-00EFA2447D58}"/>
            </c:ext>
          </c:extLst>
        </c:ser>
        <c:ser>
          <c:idx val="4"/>
          <c:order val="4"/>
          <c:tx>
            <c:strRef>
              <c:f>'3. ソート結果読み出し'!$H$137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ソート結果読み出し'!$H$142:$H$148</c:f>
              <c:numCache>
                <c:formatCode>#,##0_);[Red]\(#,##0\)</c:formatCode>
                <c:ptCount val="7"/>
                <c:pt idx="0">
                  <c:v>651147.88710528961</c:v>
                </c:pt>
                <c:pt idx="1">
                  <c:v>2081364.8476307236</c:v>
                </c:pt>
                <c:pt idx="2">
                  <c:v>2704432.2651363746</c:v>
                </c:pt>
                <c:pt idx="3">
                  <c:v>3033168.9943502992</c:v>
                </c:pt>
                <c:pt idx="4">
                  <c:v>3139206.2989140199</c:v>
                </c:pt>
                <c:pt idx="5">
                  <c:v>3238504.0570055959</c:v>
                </c:pt>
                <c:pt idx="6">
                  <c:v>3305644.3293078505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45-49B1-8BE2-00EFA2447D58}"/>
            </c:ext>
          </c:extLst>
        </c:ser>
        <c:ser>
          <c:idx val="5"/>
          <c:order val="5"/>
          <c:tx>
            <c:strRef>
              <c:f>'3. ソート結果読み出し'!$I$137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ソート結果読み出し'!$I$142:$I$148</c:f>
              <c:numCache>
                <c:formatCode>#,##0_);[Red]\(#,##0\)</c:formatCode>
                <c:ptCount val="7"/>
                <c:pt idx="0">
                  <c:v>311997.26259726012</c:v>
                </c:pt>
                <c:pt idx="1">
                  <c:v>1650917.3066098837</c:v>
                </c:pt>
                <c:pt idx="2">
                  <c:v>2314750.0814022166</c:v>
                </c:pt>
                <c:pt idx="3">
                  <c:v>2777496.2295605936</c:v>
                </c:pt>
                <c:pt idx="4">
                  <c:v>2978545.939593073</c:v>
                </c:pt>
                <c:pt idx="5">
                  <c:v>3120683.5393828554</c:v>
                </c:pt>
                <c:pt idx="6">
                  <c:v>3215881.6543185515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945-49B1-8BE2-00EFA2447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ソート結果読み出し'!$Q$26:$Q$32</c:f>
              <c:numCache>
                <c:formatCode>0.00000</c:formatCode>
                <c:ptCount val="7"/>
                <c:pt idx="0">
                  <c:v>28.720232921953674</c:v>
                </c:pt>
                <c:pt idx="1">
                  <c:v>46.545710250466115</c:v>
                </c:pt>
                <c:pt idx="2">
                  <c:v>55.64161380003128</c:v>
                </c:pt>
                <c:pt idx="3">
                  <c:v>59.083453256967509</c:v>
                </c:pt>
                <c:pt idx="4">
                  <c:v>66.565211170228736</c:v>
                </c:pt>
                <c:pt idx="5">
                  <c:v>60.213136002111185</c:v>
                </c:pt>
                <c:pt idx="6">
                  <c:v>64.886620207666894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D-4916-9CBD-E1095E3D4B7C}"/>
            </c:ext>
          </c:extLst>
        </c:ser>
        <c:ser>
          <c:idx val="1"/>
          <c:order val="1"/>
          <c:tx>
            <c:strRef>
              <c:f>'3. ソート結果読み出し'!$R$21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ソート結果読み出し'!$R$26:$R$32</c:f>
              <c:numCache>
                <c:formatCode>0.00000</c:formatCode>
                <c:ptCount val="7"/>
                <c:pt idx="0">
                  <c:v>27.491755577109586</c:v>
                </c:pt>
                <c:pt idx="1">
                  <c:v>52.801963594231161</c:v>
                </c:pt>
                <c:pt idx="2">
                  <c:v>60.715814811686627</c:v>
                </c:pt>
                <c:pt idx="3">
                  <c:v>61.316879084798956</c:v>
                </c:pt>
                <c:pt idx="4">
                  <c:v>69.714272684931458</c:v>
                </c:pt>
                <c:pt idx="5">
                  <c:v>69.653316628311259</c:v>
                </c:pt>
                <c:pt idx="6">
                  <c:v>73.742529709345746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D-4916-9CBD-E1095E3D4B7C}"/>
            </c:ext>
          </c:extLst>
        </c:ser>
        <c:ser>
          <c:idx val="2"/>
          <c:order val="2"/>
          <c:tx>
            <c:strRef>
              <c:f>'3. ソート結果読み出し'!$S$21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ソート結果読み出し'!$S$26:$S$32</c:f>
              <c:numCache>
                <c:formatCode>0.00000</c:formatCode>
                <c:ptCount val="7"/>
                <c:pt idx="0">
                  <c:v>31.147058823529377</c:v>
                </c:pt>
                <c:pt idx="1">
                  <c:v>37.466384535777578</c:v>
                </c:pt>
                <c:pt idx="2">
                  <c:v>20.922235970696981</c:v>
                </c:pt>
                <c:pt idx="3">
                  <c:v>28.194749581526334</c:v>
                </c:pt>
                <c:pt idx="4">
                  <c:v>26.516963182733289</c:v>
                </c:pt>
                <c:pt idx="5">
                  <c:v>32.994518177801929</c:v>
                </c:pt>
                <c:pt idx="6">
                  <c:v>30.914118498891799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5D-4916-9CBD-E1095E3D4B7C}"/>
            </c:ext>
          </c:extLst>
        </c:ser>
        <c:ser>
          <c:idx val="3"/>
          <c:order val="3"/>
          <c:tx>
            <c:strRef>
              <c:f>'3. ソート結果読み出し'!$T$21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ソート結果読み出し'!$T$26:$T$32</c:f>
              <c:numCache>
                <c:formatCode>0.00000</c:formatCode>
                <c:ptCount val="7"/>
                <c:pt idx="0">
                  <c:v>26.007130808158134</c:v>
                </c:pt>
                <c:pt idx="1">
                  <c:v>38.683192369446651</c:v>
                </c:pt>
                <c:pt idx="2">
                  <c:v>55.477676038426111</c:v>
                </c:pt>
                <c:pt idx="3">
                  <c:v>61.032598046746003</c:v>
                </c:pt>
                <c:pt idx="4">
                  <c:v>55.060823435326952</c:v>
                </c:pt>
                <c:pt idx="5">
                  <c:v>59.1229130957392</c:v>
                </c:pt>
                <c:pt idx="6">
                  <c:v>66.549106094043609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5D-4916-9CBD-E1095E3D4B7C}"/>
            </c:ext>
          </c:extLst>
        </c:ser>
        <c:ser>
          <c:idx val="4"/>
          <c:order val="4"/>
          <c:tx>
            <c:strRef>
              <c:f>'3. ソート結果読み出し'!$U$21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ソート結果読み出し'!$U$26:$U$32</c:f>
              <c:numCache>
                <c:formatCode>0.00000</c:formatCode>
                <c:ptCount val="7"/>
                <c:pt idx="0">
                  <c:v>27.268899036022262</c:v>
                </c:pt>
                <c:pt idx="1">
                  <c:v>51.336861716721216</c:v>
                </c:pt>
                <c:pt idx="2">
                  <c:v>60.106692625943076</c:v>
                </c:pt>
                <c:pt idx="3">
                  <c:v>66.171085142475661</c:v>
                </c:pt>
                <c:pt idx="4">
                  <c:v>72.92039254639208</c:v>
                </c:pt>
                <c:pt idx="5">
                  <c:v>51.475164031482258</c:v>
                </c:pt>
                <c:pt idx="6">
                  <c:v>66.301306908581537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5D-4916-9CBD-E1095E3D4B7C}"/>
            </c:ext>
          </c:extLst>
        </c:ser>
        <c:ser>
          <c:idx val="5"/>
          <c:order val="5"/>
          <c:tx>
            <c:strRef>
              <c:f>'3. ソート結果読み出し'!$V$21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ソート結果読み出し'!$V$26:$V$32</c:f>
              <c:numCache>
                <c:formatCode>0.00000</c:formatCode>
                <c:ptCount val="7"/>
                <c:pt idx="0">
                  <c:v>33.245936424053177</c:v>
                </c:pt>
                <c:pt idx="1">
                  <c:v>37.03672898572038</c:v>
                </c:pt>
                <c:pt idx="2">
                  <c:v>38.587540451485935</c:v>
                </c:pt>
                <c:pt idx="3">
                  <c:v>40.549030400614591</c:v>
                </c:pt>
                <c:pt idx="4">
                  <c:v>42.684596149856539</c:v>
                </c:pt>
                <c:pt idx="5">
                  <c:v>41.223771116334774</c:v>
                </c:pt>
                <c:pt idx="6">
                  <c:v>44.031611224485133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5D-4916-9CBD-E1095E3D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ソート結果読み出し'!$D$192:$D$198</c:f>
              <c:numCache>
                <c:formatCode>#,##0_);[Red]\(#,##0\)</c:formatCode>
                <c:ptCount val="7"/>
                <c:pt idx="0">
                  <c:v>17133.776747628865</c:v>
                </c:pt>
                <c:pt idx="1">
                  <c:v>16533.839209542693</c:v>
                </c:pt>
                <c:pt idx="2">
                  <c:v>14106.776183460637</c:v>
                </c:pt>
                <c:pt idx="3">
                  <c:v>16662.956937870073</c:v>
                </c:pt>
                <c:pt idx="4">
                  <c:v>16423.897667868572</c:v>
                </c:pt>
                <c:pt idx="5">
                  <c:v>17002.151574971122</c:v>
                </c:pt>
                <c:pt idx="6">
                  <c:v>10993.569377446554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D-49A1-8D1D-74DBC86849D1}"/>
            </c:ext>
          </c:extLst>
        </c:ser>
        <c:ser>
          <c:idx val="1"/>
          <c:order val="1"/>
          <c:tx>
            <c:strRef>
              <c:f>'3. ソート結果読み出し'!$E$187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ソート結果読み出し'!$E$192:$E$198</c:f>
              <c:numCache>
                <c:formatCode>#,##0_);[Red]\(#,##0\)</c:formatCode>
                <c:ptCount val="7"/>
                <c:pt idx="0">
                  <c:v>16906.442080687961</c:v>
                </c:pt>
                <c:pt idx="1">
                  <c:v>16791.771779449304</c:v>
                </c:pt>
                <c:pt idx="2">
                  <c:v>17211.44774592953</c:v>
                </c:pt>
                <c:pt idx="3">
                  <c:v>16778.629599543776</c:v>
                </c:pt>
                <c:pt idx="4">
                  <c:v>16510.970220945466</c:v>
                </c:pt>
                <c:pt idx="5">
                  <c:v>16792.557428578388</c:v>
                </c:pt>
                <c:pt idx="6">
                  <c:v>16857.170097200469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3D-49A1-8D1D-74DBC86849D1}"/>
            </c:ext>
          </c:extLst>
        </c:ser>
        <c:ser>
          <c:idx val="2"/>
          <c:order val="2"/>
          <c:tx>
            <c:strRef>
              <c:f>'3. ソート結果読み出し'!$F$187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ソート結果読み出し'!$F$192:$F$198</c:f>
              <c:numCache>
                <c:formatCode>#,##0_);[Red]\(#,##0\)</c:formatCode>
                <c:ptCount val="7"/>
                <c:pt idx="0">
                  <c:v>17121.711687844116</c:v>
                </c:pt>
                <c:pt idx="1">
                  <c:v>16852.198847640648</c:v>
                </c:pt>
                <c:pt idx="2">
                  <c:v>16463.212812758022</c:v>
                </c:pt>
                <c:pt idx="3">
                  <c:v>16921.611836555971</c:v>
                </c:pt>
                <c:pt idx="4">
                  <c:v>16417.020549568304</c:v>
                </c:pt>
                <c:pt idx="5">
                  <c:v>16792.306910374216</c:v>
                </c:pt>
                <c:pt idx="6">
                  <c:v>16972.507922033834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3D-49A1-8D1D-74DBC86849D1}"/>
            </c:ext>
          </c:extLst>
        </c:ser>
        <c:ser>
          <c:idx val="3"/>
          <c:order val="3"/>
          <c:tx>
            <c:strRef>
              <c:f>'3. ソート結果読み出し'!$G$187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ソート結果読み出し'!$G$192:$G$198</c:f>
              <c:numCache>
                <c:formatCode>#,##0_);[Red]\(#,##0\)</c:formatCode>
                <c:ptCount val="7"/>
                <c:pt idx="0">
                  <c:v>16790.11080509832</c:v>
                </c:pt>
                <c:pt idx="1">
                  <c:v>17344.806045446723</c:v>
                </c:pt>
                <c:pt idx="2">
                  <c:v>16864.262916756408</c:v>
                </c:pt>
                <c:pt idx="3">
                  <c:v>16428.941015181517</c:v>
                </c:pt>
                <c:pt idx="4">
                  <c:v>16608.312013431289</c:v>
                </c:pt>
                <c:pt idx="5">
                  <c:v>16635.016221633912</c:v>
                </c:pt>
                <c:pt idx="6">
                  <c:v>16800.080977410591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3D-49A1-8D1D-74DBC86849D1}"/>
            </c:ext>
          </c:extLst>
        </c:ser>
        <c:ser>
          <c:idx val="4"/>
          <c:order val="4"/>
          <c:tx>
            <c:strRef>
              <c:f>'3. ソート結果読み出し'!$H$187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ソート結果読み出し'!$H$192:$H$198</c:f>
              <c:numCache>
                <c:formatCode>#,##0_);[Red]\(#,##0\)</c:formatCode>
                <c:ptCount val="7"/>
                <c:pt idx="0">
                  <c:v>17452.269795697586</c:v>
                </c:pt>
                <c:pt idx="1">
                  <c:v>16618.293267289733</c:v>
                </c:pt>
                <c:pt idx="2">
                  <c:v>16647.390658057597</c:v>
                </c:pt>
                <c:pt idx="3">
                  <c:v>16702.708391380682</c:v>
                </c:pt>
                <c:pt idx="4">
                  <c:v>16427.32128465817</c:v>
                </c:pt>
                <c:pt idx="5">
                  <c:v>12202.355536329345</c:v>
                </c:pt>
                <c:pt idx="6">
                  <c:v>16631.626994982445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3D-49A1-8D1D-74DBC86849D1}"/>
            </c:ext>
          </c:extLst>
        </c:ser>
        <c:ser>
          <c:idx val="5"/>
          <c:order val="5"/>
          <c:tx>
            <c:strRef>
              <c:f>'3. ソート結果読み出し'!$I$187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ソート結果読み出し'!$I$192:$I$198</c:f>
              <c:numCache>
                <c:formatCode>#,##0_);[Red]\(#,##0\)</c:formatCode>
                <c:ptCount val="7"/>
                <c:pt idx="0">
                  <c:v>17068.500196961268</c:v>
                </c:pt>
                <c:pt idx="1">
                  <c:v>16738.866587094315</c:v>
                </c:pt>
                <c:pt idx="2">
                  <c:v>16330.733421637809</c:v>
                </c:pt>
                <c:pt idx="3">
                  <c:v>16508.178094548646</c:v>
                </c:pt>
                <c:pt idx="4">
                  <c:v>16685.474699406284</c:v>
                </c:pt>
                <c:pt idx="5">
                  <c:v>16616.151654140052</c:v>
                </c:pt>
                <c:pt idx="6">
                  <c:v>16553.779703079723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53D-49A1-8D1D-74DBC868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ソート結果読み出し'!$D$242:$D$248</c:f>
              <c:numCache>
                <c:formatCode>#,##0_);[Red]\(#,##0\)</c:formatCode>
                <c:ptCount val="7"/>
                <c:pt idx="0">
                  <c:v>22545.379096669887</c:v>
                </c:pt>
                <c:pt idx="1">
                  <c:v>30036.624265627768</c:v>
                </c:pt>
                <c:pt idx="2">
                  <c:v>31810.754744570761</c:v>
                </c:pt>
                <c:pt idx="3">
                  <c:v>33538.554848135056</c:v>
                </c:pt>
                <c:pt idx="4">
                  <c:v>33353.613451129597</c:v>
                </c:pt>
                <c:pt idx="5">
                  <c:v>32138.618203753704</c:v>
                </c:pt>
                <c:pt idx="6">
                  <c:v>38346.382820873492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0-4C91-A68A-5E19A5F73C8D}"/>
            </c:ext>
          </c:extLst>
        </c:ser>
        <c:ser>
          <c:idx val="1"/>
          <c:order val="1"/>
          <c:tx>
            <c:strRef>
              <c:f>'3. ソート結果読み出し'!$E$237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ソート結果読み出し'!$E$242:$E$248</c:f>
              <c:numCache>
                <c:formatCode>#,##0_);[Red]\(#,##0\)</c:formatCode>
                <c:ptCount val="7"/>
                <c:pt idx="0">
                  <c:v>11481.671581747058</c:v>
                </c:pt>
                <c:pt idx="1">
                  <c:v>22304.696228758774</c:v>
                </c:pt>
                <c:pt idx="2">
                  <c:v>23750.00789203012</c:v>
                </c:pt>
                <c:pt idx="3">
                  <c:v>24245.82852328572</c:v>
                </c:pt>
                <c:pt idx="4">
                  <c:v>24164.807714586728</c:v>
                </c:pt>
                <c:pt idx="5">
                  <c:v>24068.02292875378</c:v>
                </c:pt>
                <c:pt idx="6">
                  <c:v>24011.402173525908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70-4C91-A68A-5E19A5F73C8D}"/>
            </c:ext>
          </c:extLst>
        </c:ser>
        <c:ser>
          <c:idx val="2"/>
          <c:order val="2"/>
          <c:tx>
            <c:strRef>
              <c:f>'3. ソート結果読み出し'!$F$237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ソート結果読み出し'!$F$242:$F$248</c:f>
              <c:numCache>
                <c:formatCode>#,##0_);[Red]\(#,##0\)</c:formatCode>
                <c:ptCount val="7"/>
                <c:pt idx="0">
                  <c:v>4385.8746174140333</c:v>
                </c:pt>
                <c:pt idx="1">
                  <c:v>8553.9950461397202</c:v>
                </c:pt>
                <c:pt idx="2">
                  <c:v>8919.2230125048372</c:v>
                </c:pt>
                <c:pt idx="3">
                  <c:v>9182.1894176730802</c:v>
                </c:pt>
                <c:pt idx="4">
                  <c:v>9140.0798657381692</c:v>
                </c:pt>
                <c:pt idx="5">
                  <c:v>9198.3974511232773</c:v>
                </c:pt>
                <c:pt idx="6">
                  <c:v>9184.905064506298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70-4C91-A68A-5E19A5F73C8D}"/>
            </c:ext>
          </c:extLst>
        </c:ser>
        <c:ser>
          <c:idx val="3"/>
          <c:order val="3"/>
          <c:tx>
            <c:strRef>
              <c:f>'3. ソート結果読み出し'!$G$237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ソート結果読み出し'!$G$242:$G$248</c:f>
              <c:numCache>
                <c:formatCode>#,##0_);[Red]\(#,##0\)</c:formatCode>
                <c:ptCount val="7"/>
                <c:pt idx="0">
                  <c:v>19099.449279929206</c:v>
                </c:pt>
                <c:pt idx="1">
                  <c:v>39447.915925034133</c:v>
                </c:pt>
                <c:pt idx="2">
                  <c:v>32904.167986745466</c:v>
                </c:pt>
                <c:pt idx="3">
                  <c:v>39848.846627428997</c:v>
                </c:pt>
                <c:pt idx="4">
                  <c:v>41492.546433321746</c:v>
                </c:pt>
                <c:pt idx="5">
                  <c:v>32641.853898017049</c:v>
                </c:pt>
                <c:pt idx="6">
                  <c:v>33903.179633946333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70-4C91-A68A-5E19A5F73C8D}"/>
            </c:ext>
          </c:extLst>
        </c:ser>
        <c:ser>
          <c:idx val="4"/>
          <c:order val="4"/>
          <c:tx>
            <c:strRef>
              <c:f>'3. ソート結果読み出し'!$H$237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ソート結果読み出し'!$H$242:$H$248</c:f>
              <c:numCache>
                <c:formatCode>#,##0_);[Red]\(#,##0\)</c:formatCode>
                <c:ptCount val="7"/>
                <c:pt idx="0">
                  <c:v>10801.323362362258</c:v>
                </c:pt>
                <c:pt idx="1">
                  <c:v>22066.237053334495</c:v>
                </c:pt>
                <c:pt idx="2">
                  <c:v>23516.880759525618</c:v>
                </c:pt>
                <c:pt idx="3">
                  <c:v>24335.657929039826</c:v>
                </c:pt>
                <c:pt idx="4">
                  <c:v>24079.206004875126</c:v>
                </c:pt>
                <c:pt idx="5">
                  <c:v>24401.06799293985</c:v>
                </c:pt>
                <c:pt idx="6">
                  <c:v>24301.459153978056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70-4C91-A68A-5E19A5F73C8D}"/>
            </c:ext>
          </c:extLst>
        </c:ser>
        <c:ser>
          <c:idx val="5"/>
          <c:order val="5"/>
          <c:tx>
            <c:strRef>
              <c:f>'3. ソート結果読み出し'!$I$237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ソート結果読み出し'!$I$242:$I$248</c:f>
              <c:numCache>
                <c:formatCode>#,##0_);[Red]\(#,##0\)</c:formatCode>
                <c:ptCount val="7"/>
                <c:pt idx="0">
                  <c:v>6275.2110474010451</c:v>
                </c:pt>
                <c:pt idx="1">
                  <c:v>12963.845392529245</c:v>
                </c:pt>
                <c:pt idx="2">
                  <c:v>13494.772827590024</c:v>
                </c:pt>
                <c:pt idx="3">
                  <c:v>13543.534265414972</c:v>
                </c:pt>
                <c:pt idx="4">
                  <c:v>13752.17177060277</c:v>
                </c:pt>
                <c:pt idx="5">
                  <c:v>13675.262386694238</c:v>
                </c:pt>
                <c:pt idx="6">
                  <c:v>13510.769296601025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70-4C91-A68A-5E19A5F7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ソート結果読み出し'!$D$292:$D$298</c:f>
              <c:numCache>
                <c:formatCode>#,##0_);[Red]\(#,##0\)</c:formatCode>
                <c:ptCount val="7"/>
                <c:pt idx="0">
                  <c:v>16055.194631201337</c:v>
                </c:pt>
                <c:pt idx="1">
                  <c:v>16343.505772358018</c:v>
                </c:pt>
                <c:pt idx="2">
                  <c:v>16657.129423703176</c:v>
                </c:pt>
                <c:pt idx="3">
                  <c:v>16599.091645524626</c:v>
                </c:pt>
                <c:pt idx="4">
                  <c:v>11441.170846130697</c:v>
                </c:pt>
                <c:pt idx="5">
                  <c:v>16759.319476899997</c:v>
                </c:pt>
                <c:pt idx="6">
                  <c:v>16564.119726084089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0-43F8-A0ED-9B5E1803DC2E}"/>
            </c:ext>
          </c:extLst>
        </c:ser>
        <c:ser>
          <c:idx val="1"/>
          <c:order val="1"/>
          <c:tx>
            <c:strRef>
              <c:f>'3. ソート結果読み出し'!$E$287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ソート結果読み出し'!$E$292:$E$298</c:f>
              <c:numCache>
                <c:formatCode>#,##0_);[Red]\(#,##0\)</c:formatCode>
                <c:ptCount val="7"/>
                <c:pt idx="0">
                  <c:v>13301.759009512582</c:v>
                </c:pt>
                <c:pt idx="1">
                  <c:v>15945.283585170593</c:v>
                </c:pt>
                <c:pt idx="2">
                  <c:v>16157.754513812977</c:v>
                </c:pt>
                <c:pt idx="3">
                  <c:v>16599.166698327099</c:v>
                </c:pt>
                <c:pt idx="4">
                  <c:v>16447.607911173065</c:v>
                </c:pt>
                <c:pt idx="5">
                  <c:v>16784.755880188961</c:v>
                </c:pt>
                <c:pt idx="6">
                  <c:v>16737.430925840126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F0-43F8-A0ED-9B5E1803DC2E}"/>
            </c:ext>
          </c:extLst>
        </c:ser>
        <c:ser>
          <c:idx val="2"/>
          <c:order val="2"/>
          <c:tx>
            <c:strRef>
              <c:f>'3. ソート結果読み出し'!$F$287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ソート結果読み出し'!$F$292:$F$298</c:f>
              <c:numCache>
                <c:formatCode>#,##0_);[Red]\(#,##0\)</c:formatCode>
                <c:ptCount val="7"/>
                <c:pt idx="0">
                  <c:v>7480.9889814125272</c:v>
                </c:pt>
                <c:pt idx="1">
                  <c:v>14844.695007691698</c:v>
                </c:pt>
                <c:pt idx="2">
                  <c:v>15847.897808191403</c:v>
                </c:pt>
                <c:pt idx="3">
                  <c:v>15964.164000979683</c:v>
                </c:pt>
                <c:pt idx="4">
                  <c:v>16226.013350505898</c:v>
                </c:pt>
                <c:pt idx="5">
                  <c:v>16325.111385437309</c:v>
                </c:pt>
                <c:pt idx="6">
                  <c:v>16298.083253512583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F0-43F8-A0ED-9B5E1803DC2E}"/>
            </c:ext>
          </c:extLst>
        </c:ser>
        <c:ser>
          <c:idx val="3"/>
          <c:order val="3"/>
          <c:tx>
            <c:strRef>
              <c:f>'3. ソート結果読み出し'!$G$287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ソート結果読み出し'!$G$292:$G$298</c:f>
              <c:numCache>
                <c:formatCode>#,##0_);[Red]\(#,##0\)</c:formatCode>
                <c:ptCount val="7"/>
                <c:pt idx="0">
                  <c:v>17302.599038236651</c:v>
                </c:pt>
                <c:pt idx="1">
                  <c:v>16459.238005856321</c:v>
                </c:pt>
                <c:pt idx="2">
                  <c:v>16229.577786251533</c:v>
                </c:pt>
                <c:pt idx="3">
                  <c:v>16377.624721689193</c:v>
                </c:pt>
                <c:pt idx="4">
                  <c:v>17224.199478239887</c:v>
                </c:pt>
                <c:pt idx="5">
                  <c:v>16449.48138547286</c:v>
                </c:pt>
                <c:pt idx="6">
                  <c:v>13215.831450053693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F0-43F8-A0ED-9B5E1803DC2E}"/>
            </c:ext>
          </c:extLst>
        </c:ser>
        <c:ser>
          <c:idx val="4"/>
          <c:order val="4"/>
          <c:tx>
            <c:strRef>
              <c:f>'3. ソート結果読み出し'!$H$287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ソート結果読み出し'!$H$292:$H$298</c:f>
              <c:numCache>
                <c:formatCode>#,##0_);[Red]\(#,##0\)</c:formatCode>
                <c:ptCount val="7"/>
                <c:pt idx="0">
                  <c:v>13073.478596146069</c:v>
                </c:pt>
                <c:pt idx="1">
                  <c:v>15907.696233418546</c:v>
                </c:pt>
                <c:pt idx="2">
                  <c:v>16094.829973937904</c:v>
                </c:pt>
                <c:pt idx="3">
                  <c:v>16285.748429613288</c:v>
                </c:pt>
                <c:pt idx="4">
                  <c:v>16741.946077038436</c:v>
                </c:pt>
                <c:pt idx="5">
                  <c:v>13810.323602987937</c:v>
                </c:pt>
                <c:pt idx="6">
                  <c:v>13067.714919292741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F0-43F8-A0ED-9B5E1803DC2E}"/>
            </c:ext>
          </c:extLst>
        </c:ser>
        <c:ser>
          <c:idx val="5"/>
          <c:order val="5"/>
          <c:tx>
            <c:strRef>
              <c:f>'3. ソート結果読み出し'!$I$287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ソート結果読み出し'!$I$292:$I$298</c:f>
              <c:numCache>
                <c:formatCode>#,##0_);[Red]\(#,##0\)</c:formatCode>
                <c:ptCount val="7"/>
                <c:pt idx="0">
                  <c:v>7498.6837134637808</c:v>
                </c:pt>
                <c:pt idx="1">
                  <c:v>14571.506639821018</c:v>
                </c:pt>
                <c:pt idx="2">
                  <c:v>15422.851508708192</c:v>
                </c:pt>
                <c:pt idx="3">
                  <c:v>16558.053929352187</c:v>
                </c:pt>
                <c:pt idx="4">
                  <c:v>16209.637801722036</c:v>
                </c:pt>
                <c:pt idx="5">
                  <c:v>16124.66577214065</c:v>
                </c:pt>
                <c:pt idx="6">
                  <c:v>16273.642013049199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1F0-43F8-A0ED-9B5E1803D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ソート結果読み出し'!$D$342:$D$348</c:f>
              <c:numCache>
                <c:formatCode>#,##0_);[Red]\(#,##0\)</c:formatCode>
                <c:ptCount val="7"/>
                <c:pt idx="0">
                  <c:v>596782.1063714755</c:v>
                </c:pt>
                <c:pt idx="1">
                  <c:v>2301136.2202434838</c:v>
                </c:pt>
                <c:pt idx="2">
                  <c:v>2972944.1993160066</c:v>
                </c:pt>
                <c:pt idx="3">
                  <c:v>3224341.4756020224</c:v>
                </c:pt>
                <c:pt idx="4">
                  <c:v>3391821.6174544222</c:v>
                </c:pt>
                <c:pt idx="5">
                  <c:v>3428630.7520329021</c:v>
                </c:pt>
                <c:pt idx="6">
                  <c:v>3541789.4958171323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9-4A40-97EC-3C8F03216809}"/>
            </c:ext>
          </c:extLst>
        </c:ser>
        <c:ser>
          <c:idx val="1"/>
          <c:order val="1"/>
          <c:tx>
            <c:strRef>
              <c:f>'3. ソート結果読み出し'!$E$337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ソート結果読み出し'!$E$342:$E$348</c:f>
              <c:numCache>
                <c:formatCode>#,##0_);[Red]\(#,##0\)</c:formatCode>
                <c:ptCount val="7"/>
                <c:pt idx="0">
                  <c:v>29084.796771363948</c:v>
                </c:pt>
                <c:pt idx="1">
                  <c:v>281349.25160083815</c:v>
                </c:pt>
                <c:pt idx="2">
                  <c:v>491415.38227213378</c:v>
                </c:pt>
                <c:pt idx="3">
                  <c:v>869171.86503530934</c:v>
                </c:pt>
                <c:pt idx="4">
                  <c:v>1100320.4007107585</c:v>
                </c:pt>
                <c:pt idx="5">
                  <c:v>1299399.4895254355</c:v>
                </c:pt>
                <c:pt idx="6">
                  <c:v>1442992.8406045418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49-4A40-97EC-3C8F03216809}"/>
            </c:ext>
          </c:extLst>
        </c:ser>
        <c:ser>
          <c:idx val="2"/>
          <c:order val="2"/>
          <c:tx>
            <c:strRef>
              <c:f>'3. ソート結果読み出し'!$F$337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ソート結果読み出し'!$F$342:$F$348</c:f>
              <c:numCache>
                <c:formatCode>#,##0_);[Red]\(#,##0\)</c:formatCode>
                <c:ptCount val="7"/>
                <c:pt idx="0">
                  <c:v>8364.8534890618012</c:v>
                </c:pt>
                <c:pt idx="1">
                  <c:v>78973.278689944505</c:v>
                </c:pt>
                <c:pt idx="2">
                  <c:v>157913.82122055092</c:v>
                </c:pt>
                <c:pt idx="3">
                  <c:v>289211.23422153876</c:v>
                </c:pt>
                <c:pt idx="4">
                  <c:v>427897.63847004675</c:v>
                </c:pt>
                <c:pt idx="5">
                  <c:v>537141.97532643215</c:v>
                </c:pt>
                <c:pt idx="6">
                  <c:v>633932.67923396989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49-4A40-97EC-3C8F03216809}"/>
            </c:ext>
          </c:extLst>
        </c:ser>
        <c:ser>
          <c:idx val="3"/>
          <c:order val="3"/>
          <c:tx>
            <c:strRef>
              <c:f>'3. ソート結果読み出し'!$G$337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ソート結果読み出し'!$G$342:$G$348</c:f>
              <c:numCache>
                <c:formatCode>#,##0_);[Red]\(#,##0\)</c:formatCode>
                <c:ptCount val="7"/>
                <c:pt idx="0">
                  <c:v>580486.33312573528</c:v>
                </c:pt>
                <c:pt idx="1">
                  <c:v>2392766.314300226</c:v>
                </c:pt>
                <c:pt idx="2">
                  <c:v>2923267.3543351018</c:v>
                </c:pt>
                <c:pt idx="3">
                  <c:v>3184469.0563638434</c:v>
                </c:pt>
                <c:pt idx="4">
                  <c:v>3336235.3808340859</c:v>
                </c:pt>
                <c:pt idx="5">
                  <c:v>3390535.2397312233</c:v>
                </c:pt>
                <c:pt idx="6">
                  <c:v>3494010.0480912258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49-4A40-97EC-3C8F03216809}"/>
            </c:ext>
          </c:extLst>
        </c:ser>
        <c:ser>
          <c:idx val="4"/>
          <c:order val="4"/>
          <c:tx>
            <c:strRef>
              <c:f>'3. ソート結果読み出し'!$H$337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ソート結果読み出し'!$H$342:$H$348</c:f>
              <c:numCache>
                <c:formatCode>#,##0_);[Red]\(#,##0\)</c:formatCode>
                <c:ptCount val="7"/>
                <c:pt idx="0">
                  <c:v>29252.939379525618</c:v>
                </c:pt>
                <c:pt idx="1">
                  <c:v>280004.43274839805</c:v>
                </c:pt>
                <c:pt idx="2">
                  <c:v>487109.0939602977</c:v>
                </c:pt>
                <c:pt idx="3">
                  <c:v>884500.5880954318</c:v>
                </c:pt>
                <c:pt idx="4">
                  <c:v>1078650.5758043877</c:v>
                </c:pt>
                <c:pt idx="5">
                  <c:v>1299936.6195109645</c:v>
                </c:pt>
                <c:pt idx="6">
                  <c:v>1408483.736449281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49-4A40-97EC-3C8F03216809}"/>
            </c:ext>
          </c:extLst>
        </c:ser>
        <c:ser>
          <c:idx val="5"/>
          <c:order val="5"/>
          <c:tx>
            <c:strRef>
              <c:f>'3. ソート結果読み出し'!$I$337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ソート結果読み出し'!$I$342:$I$348</c:f>
              <c:numCache>
                <c:formatCode>#,##0_);[Red]\(#,##0\)</c:formatCode>
                <c:ptCount val="7"/>
                <c:pt idx="0">
                  <c:v>8429.9721875298055</c:v>
                </c:pt>
                <c:pt idx="1">
                  <c:v>78561.819774941236</c:v>
                </c:pt>
                <c:pt idx="2">
                  <c:v>155395.87323075978</c:v>
                </c:pt>
                <c:pt idx="3">
                  <c:v>299987.03654995706</c:v>
                </c:pt>
                <c:pt idx="4">
                  <c:v>433266.17769650317</c:v>
                </c:pt>
                <c:pt idx="5">
                  <c:v>542638.15715636499</c:v>
                </c:pt>
                <c:pt idx="6">
                  <c:v>627625.52236610546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49-4A40-97EC-3C8F0321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ソート結果読み出し'!$D$392:$D$398</c:f>
              <c:numCache>
                <c:formatCode>#,##0_);[Red]\(#,##0\)</c:formatCode>
                <c:ptCount val="7"/>
                <c:pt idx="0">
                  <c:v>16648.754212496391</c:v>
                </c:pt>
                <c:pt idx="1">
                  <c:v>16789.361424054165</c:v>
                </c:pt>
                <c:pt idx="2">
                  <c:v>16326.342183309396</c:v>
                </c:pt>
                <c:pt idx="3">
                  <c:v>17159.309903722562</c:v>
                </c:pt>
                <c:pt idx="4">
                  <c:v>16332.618496666004</c:v>
                </c:pt>
                <c:pt idx="5">
                  <c:v>16583.071924162603</c:v>
                </c:pt>
                <c:pt idx="6">
                  <c:v>16534.01544724881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9-4F2E-8CFB-156CB5C752C8}"/>
            </c:ext>
          </c:extLst>
        </c:ser>
        <c:ser>
          <c:idx val="1"/>
          <c:order val="1"/>
          <c:tx>
            <c:strRef>
              <c:f>'3. ソート結果読み出し'!$E$387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ソート結果読み出し'!$E$392:$E$398</c:f>
              <c:numCache>
                <c:formatCode>#,##0_);[Red]\(#,##0\)</c:formatCode>
                <c:ptCount val="7"/>
                <c:pt idx="0">
                  <c:v>13012.501520186845</c:v>
                </c:pt>
                <c:pt idx="1">
                  <c:v>16493.072035526202</c:v>
                </c:pt>
                <c:pt idx="2">
                  <c:v>16233.137086840734</c:v>
                </c:pt>
                <c:pt idx="3">
                  <c:v>16253.148504434121</c:v>
                </c:pt>
                <c:pt idx="4">
                  <c:v>16303.712600814008</c:v>
                </c:pt>
                <c:pt idx="5">
                  <c:v>16420.166699982248</c:v>
                </c:pt>
                <c:pt idx="6">
                  <c:v>16504.803232361686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E9-4F2E-8CFB-156CB5C752C8}"/>
            </c:ext>
          </c:extLst>
        </c:ser>
        <c:ser>
          <c:idx val="2"/>
          <c:order val="2"/>
          <c:tx>
            <c:strRef>
              <c:f>'3. ソート結果読み出し'!$F$387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ソート結果読み出し'!$F$392:$F$398</c:f>
              <c:numCache>
                <c:formatCode>#,##0_);[Red]\(#,##0\)</c:formatCode>
                <c:ptCount val="7"/>
                <c:pt idx="0">
                  <c:v>7181.0744293351927</c:v>
                </c:pt>
                <c:pt idx="1">
                  <c:v>14494.471782701534</c:v>
                </c:pt>
                <c:pt idx="2">
                  <c:v>15527.093091281369</c:v>
                </c:pt>
                <c:pt idx="3">
                  <c:v>16067.774738578841</c:v>
                </c:pt>
                <c:pt idx="4">
                  <c:v>11150.593064740773</c:v>
                </c:pt>
                <c:pt idx="5">
                  <c:v>16202.47742705113</c:v>
                </c:pt>
                <c:pt idx="6">
                  <c:v>16649.72704207163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E9-4F2E-8CFB-156CB5C752C8}"/>
            </c:ext>
          </c:extLst>
        </c:ser>
        <c:ser>
          <c:idx val="3"/>
          <c:order val="3"/>
          <c:tx>
            <c:strRef>
              <c:f>'3. ソート結果読み出し'!$G$387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ソート結果読み出し'!$G$392:$G$398</c:f>
              <c:numCache>
                <c:formatCode>#,##0_);[Red]\(#,##0\)</c:formatCode>
                <c:ptCount val="7"/>
                <c:pt idx="0">
                  <c:v>16550.833696696591</c:v>
                </c:pt>
                <c:pt idx="1">
                  <c:v>16336.301191205519</c:v>
                </c:pt>
                <c:pt idx="2">
                  <c:v>16379.258972305395</c:v>
                </c:pt>
                <c:pt idx="3">
                  <c:v>11178.102612768085</c:v>
                </c:pt>
                <c:pt idx="4">
                  <c:v>12545.884202822635</c:v>
                </c:pt>
                <c:pt idx="5">
                  <c:v>13799.727293361153</c:v>
                </c:pt>
                <c:pt idx="6">
                  <c:v>16572.351572879361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E9-4F2E-8CFB-156CB5C752C8}"/>
            </c:ext>
          </c:extLst>
        </c:ser>
        <c:ser>
          <c:idx val="4"/>
          <c:order val="4"/>
          <c:tx>
            <c:strRef>
              <c:f>'3. ソート結果読み出し'!$H$387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ソート結果読み出し'!$H$392:$H$398</c:f>
              <c:numCache>
                <c:formatCode>#,##0_);[Red]\(#,##0\)</c:formatCode>
                <c:ptCount val="7"/>
                <c:pt idx="0">
                  <c:v>12387.596761855826</c:v>
                </c:pt>
                <c:pt idx="1">
                  <c:v>16412.51353670099</c:v>
                </c:pt>
                <c:pt idx="2">
                  <c:v>16346.797307370252</c:v>
                </c:pt>
                <c:pt idx="3">
                  <c:v>16281.566527587602</c:v>
                </c:pt>
                <c:pt idx="4">
                  <c:v>16314.45379891807</c:v>
                </c:pt>
                <c:pt idx="5">
                  <c:v>16390.872721744312</c:v>
                </c:pt>
                <c:pt idx="6">
                  <c:v>16364.202830322027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E9-4F2E-8CFB-156CB5C752C8}"/>
            </c:ext>
          </c:extLst>
        </c:ser>
        <c:ser>
          <c:idx val="5"/>
          <c:order val="5"/>
          <c:tx>
            <c:strRef>
              <c:f>'3. ソート結果読み出し'!$I$387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ソート結果読み出し'!$I$392:$I$398</c:f>
              <c:numCache>
                <c:formatCode>#,##0_);[Red]\(#,##0\)</c:formatCode>
                <c:ptCount val="7"/>
                <c:pt idx="0">
                  <c:v>7369.8681743169336</c:v>
                </c:pt>
                <c:pt idx="1">
                  <c:v>14521.194508450451</c:v>
                </c:pt>
                <c:pt idx="2">
                  <c:v>15678.788605681237</c:v>
                </c:pt>
                <c:pt idx="3">
                  <c:v>15956.397984781512</c:v>
                </c:pt>
                <c:pt idx="4">
                  <c:v>16011.836549500042</c:v>
                </c:pt>
                <c:pt idx="5">
                  <c:v>16294.155632978156</c:v>
                </c:pt>
                <c:pt idx="6">
                  <c:v>16217.936000860016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E9-4F2E-8CFB-156CB5C7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平均検索時間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検索時間'!$B$119</c:f>
              <c:strCache>
                <c:ptCount val="1"/>
                <c:pt idx="0">
                  <c:v>Time1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検索時間'!$C$119:$H$119</c:f>
              <c:numCache>
                <c:formatCode>#,##0.000;[Red]\-#,##0.000</c:formatCode>
                <c:ptCount val="6"/>
                <c:pt idx="0">
                  <c:v>54.191165500216982</c:v>
                </c:pt>
                <c:pt idx="1">
                  <c:v>72.027418348524279</c:v>
                </c:pt>
                <c:pt idx="2">
                  <c:v>85.79738934834792</c:v>
                </c:pt>
                <c:pt idx="3">
                  <c:v>53.134600321451778</c:v>
                </c:pt>
                <c:pt idx="4">
                  <c:v>74.655214945475223</c:v>
                </c:pt>
                <c:pt idx="5">
                  <c:v>86.178461710611927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F-4EBE-BE3B-FA55E64FE798}"/>
            </c:ext>
          </c:extLst>
        </c:ser>
        <c:ser>
          <c:idx val="1"/>
          <c:order val="1"/>
          <c:tx>
            <c:strRef>
              <c:f>'4. 検索時間'!$B$120</c:f>
              <c:strCache>
                <c:ptCount val="1"/>
                <c:pt idx="0">
                  <c:v>Integer1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検索時間'!$C$120:$H$120</c:f>
              <c:numCache>
                <c:formatCode>#,##0.000;[Red]\-#,##0.000</c:formatCode>
                <c:ptCount val="6"/>
                <c:pt idx="0">
                  <c:v>2.0976066589355433</c:v>
                </c:pt>
                <c:pt idx="1">
                  <c:v>28.597089979383625</c:v>
                </c:pt>
                <c:pt idx="2">
                  <c:v>24.047613143920856</c:v>
                </c:pt>
                <c:pt idx="3">
                  <c:v>3.1157334645589145</c:v>
                </c:pt>
                <c:pt idx="4">
                  <c:v>13.211250305175733</c:v>
                </c:pt>
                <c:pt idx="5">
                  <c:v>24.34534496731224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F-4EBE-BE3B-FA55E64FE798}"/>
            </c:ext>
          </c:extLst>
        </c:ser>
        <c:ser>
          <c:idx val="4"/>
          <c:order val="2"/>
          <c:tx>
            <c:strRef>
              <c:f>'4. 検索時間'!$B$123</c:f>
              <c:strCache>
                <c:ptCount val="1"/>
                <c:pt idx="0">
                  <c:v>Time10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検索時間'!$C$123:$H$123</c:f>
              <c:numCache>
                <c:formatCode>#,##0.000;[Red]\-#,##0.000</c:formatCode>
                <c:ptCount val="6"/>
                <c:pt idx="0">
                  <c:v>290.26958677503768</c:v>
                </c:pt>
                <c:pt idx="1">
                  <c:v>544.22741466098319</c:v>
                </c:pt>
                <c:pt idx="2">
                  <c:v>1470.6763691372289</c:v>
                </c:pt>
                <c:pt idx="3">
                  <c:v>292.16432571411076</c:v>
                </c:pt>
                <c:pt idx="4">
                  <c:v>542.36907429165251</c:v>
                </c:pt>
                <c:pt idx="5">
                  <c:v>939.93684980604348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F-4EBE-BE3B-FA55E64FE798}"/>
            </c:ext>
          </c:extLst>
        </c:ser>
        <c:ser>
          <c:idx val="5"/>
          <c:order val="3"/>
          <c:tx>
            <c:strRef>
              <c:f>'4. 検索時間'!$B$124</c:f>
              <c:strCache>
                <c:ptCount val="1"/>
                <c:pt idx="0">
                  <c:v>Integer10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検索時間'!$C$124:$H$124</c:f>
              <c:numCache>
                <c:formatCode>#,##0.000;[Red]\-#,##0.000</c:formatCode>
                <c:ptCount val="6"/>
                <c:pt idx="0">
                  <c:v>9.3226167890760561</c:v>
                </c:pt>
                <c:pt idx="1">
                  <c:v>239.48420418633299</c:v>
                </c:pt>
                <c:pt idx="2">
                  <c:v>988.11048931545213</c:v>
                </c:pt>
                <c:pt idx="3">
                  <c:v>9.2176066504584284</c:v>
                </c:pt>
                <c:pt idx="4">
                  <c:v>236.07179853651209</c:v>
                </c:pt>
                <c:pt idx="5">
                  <c:v>975.06202591789793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F-4EBE-BE3B-FA55E64F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55104"/>
        <c:axId val="1287164976"/>
      </c:lineChart>
      <c:catAx>
        <c:axId val="584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7164976"/>
        <c:crosses val="autoZero"/>
        <c:auto val="1"/>
        <c:lblAlgn val="ctr"/>
        <c:lblOffset val="100"/>
        <c:noMultiLvlLbl val="0"/>
      </c:catAx>
      <c:valAx>
        <c:axId val="12871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0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ソート結果読み出し'!$D$76:$D$82</c:f>
              <c:numCache>
                <c:formatCode>0.00000</c:formatCode>
                <c:ptCount val="7"/>
                <c:pt idx="0">
                  <c:v>5.6428122520446697E-2</c:v>
                </c:pt>
                <c:pt idx="1">
                  <c:v>5.7565081119537301E-2</c:v>
                </c:pt>
                <c:pt idx="2">
                  <c:v>6.01197445392605E-2</c:v>
                </c:pt>
                <c:pt idx="3">
                  <c:v>6.01959389448165E-2</c:v>
                </c:pt>
                <c:pt idx="4">
                  <c:v>5.9057717720667501E-2</c:v>
                </c:pt>
                <c:pt idx="5">
                  <c:v>5.9026072025298998E-2</c:v>
                </c:pt>
                <c:pt idx="6">
                  <c:v>5.96323015689849E-2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4-47EC-9E78-7266E5340E8E}"/>
            </c:ext>
          </c:extLst>
        </c:ser>
        <c:ser>
          <c:idx val="1"/>
          <c:order val="1"/>
          <c:tx>
            <c:strRef>
              <c:f>'3. ソート結果読み出し'!$E$71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ソート結果読み出し'!$E$76:$E$82</c:f>
              <c:numCache>
                <c:formatCode>0.00000</c:formatCode>
                <c:ptCount val="7"/>
                <c:pt idx="0">
                  <c:v>5.8745598793029694E-2</c:v>
                </c:pt>
                <c:pt idx="1">
                  <c:v>5.9366610050201399E-2</c:v>
                </c:pt>
                <c:pt idx="2">
                  <c:v>5.8963631391525002E-2</c:v>
                </c:pt>
                <c:pt idx="3">
                  <c:v>6.0167747139930505E-2</c:v>
                </c:pt>
                <c:pt idx="4">
                  <c:v>5.9624970753987497E-2</c:v>
                </c:pt>
                <c:pt idx="5">
                  <c:v>5.8957109153270619E-2</c:v>
                </c:pt>
                <c:pt idx="6">
                  <c:v>7.6303290843963589E-2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4-47EC-9E78-7266E5340E8E}"/>
            </c:ext>
          </c:extLst>
        </c:ser>
        <c:ser>
          <c:idx val="2"/>
          <c:order val="2"/>
          <c:tx>
            <c:strRef>
              <c:f>'3. ソート結果読み出し'!$F$71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ソート結果読み出し'!$F$76:$F$82</c:f>
              <c:numCache>
                <c:formatCode>0.00000</c:formatCode>
                <c:ptCount val="7"/>
                <c:pt idx="0">
                  <c:v>5.8949708938598605E-2</c:v>
                </c:pt>
                <c:pt idx="1">
                  <c:v>5.9014022350311196E-2</c:v>
                </c:pt>
                <c:pt idx="2">
                  <c:v>5.8953071832656495E-2</c:v>
                </c:pt>
                <c:pt idx="3">
                  <c:v>5.8183856606483245E-2</c:v>
                </c:pt>
                <c:pt idx="4">
                  <c:v>8.4639774560928333E-2</c:v>
                </c:pt>
                <c:pt idx="5">
                  <c:v>8.3231847584247495E-2</c:v>
                </c:pt>
                <c:pt idx="6">
                  <c:v>5.9099375486373902E-2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14-47EC-9E78-7266E5340E8E}"/>
            </c:ext>
          </c:extLst>
        </c:ser>
        <c:ser>
          <c:idx val="3"/>
          <c:order val="3"/>
          <c:tx>
            <c:strRef>
              <c:f>'3. ソート結果読み出し'!$G$71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ソート結果読み出し'!$G$76:$G$82</c:f>
              <c:numCache>
                <c:formatCode>0.00000</c:formatCode>
                <c:ptCount val="7"/>
                <c:pt idx="0">
                  <c:v>5.6709432601928698E-2</c:v>
                </c:pt>
                <c:pt idx="1">
                  <c:v>5.9953539371490394E-2</c:v>
                </c:pt>
                <c:pt idx="2">
                  <c:v>5.9293109178542996E-2</c:v>
                </c:pt>
                <c:pt idx="3">
                  <c:v>5.9913169145583998E-2</c:v>
                </c:pt>
                <c:pt idx="4">
                  <c:v>5.7139130433400333E-2</c:v>
                </c:pt>
                <c:pt idx="5">
                  <c:v>5.9918238520622252E-2</c:v>
                </c:pt>
                <c:pt idx="6">
                  <c:v>7.5169647455215399E-2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14-47EC-9E78-7266E5340E8E}"/>
            </c:ext>
          </c:extLst>
        </c:ser>
        <c:ser>
          <c:idx val="4"/>
          <c:order val="4"/>
          <c:tx>
            <c:strRef>
              <c:f>'3. ソート結果読み出し'!$H$71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ソート結果読み出し'!$H$76:$H$82</c:f>
              <c:numCache>
                <c:formatCode>0.00000</c:formatCode>
                <c:ptCount val="7"/>
                <c:pt idx="0">
                  <c:v>0.12752108573913501</c:v>
                </c:pt>
                <c:pt idx="1">
                  <c:v>0.12234954357147201</c:v>
                </c:pt>
                <c:pt idx="2">
                  <c:v>6.0556819438933998E-2</c:v>
                </c:pt>
                <c:pt idx="3">
                  <c:v>6.1186197996139495E-2</c:v>
                </c:pt>
                <c:pt idx="4">
                  <c:v>5.8162547747294006E-2</c:v>
                </c:pt>
                <c:pt idx="5">
                  <c:v>5.9110321104526499E-2</c:v>
                </c:pt>
                <c:pt idx="6">
                  <c:v>6.0208356380462597E-2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14-47EC-9E78-7266E5340E8E}"/>
            </c:ext>
          </c:extLst>
        </c:ser>
        <c:ser>
          <c:idx val="5"/>
          <c:order val="5"/>
          <c:tx>
            <c:strRef>
              <c:f>'3. ソート結果読み出し'!$I$71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ソート結果読み出し'!$I$76:$I$82</c:f>
              <c:numCache>
                <c:formatCode>0.00000</c:formatCode>
                <c:ptCount val="7"/>
                <c:pt idx="0">
                  <c:v>5.7890939712524403E-2</c:v>
                </c:pt>
                <c:pt idx="1">
                  <c:v>5.77675795555114E-2</c:v>
                </c:pt>
                <c:pt idx="2">
                  <c:v>5.9324171543121001E-2</c:v>
                </c:pt>
                <c:pt idx="3">
                  <c:v>5.9964367151260252E-2</c:v>
                </c:pt>
                <c:pt idx="4">
                  <c:v>5.9450150728225674E-2</c:v>
                </c:pt>
                <c:pt idx="5">
                  <c:v>6.0826424062251999E-2</c:v>
                </c:pt>
                <c:pt idx="6">
                  <c:v>5.8766601085662798E-2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14-47EC-9E78-7266E534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ソート結果読み出し'!$Q$76:$Q$82</c:f>
              <c:numCache>
                <c:formatCode>0.00000</c:formatCode>
                <c:ptCount val="7"/>
                <c:pt idx="0">
                  <c:v>205.85952857267111</c:v>
                </c:pt>
                <c:pt idx="1">
                  <c:v>414.27815239958284</c:v>
                </c:pt>
                <c:pt idx="2">
                  <c:v>487.12544190089665</c:v>
                </c:pt>
                <c:pt idx="3">
                  <c:v>585.19641553384542</c:v>
                </c:pt>
                <c:pt idx="4">
                  <c:v>599.37093391836004</c:v>
                </c:pt>
                <c:pt idx="5">
                  <c:v>637.43887226030699</c:v>
                </c:pt>
                <c:pt idx="6">
                  <c:v>648.33171152769387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5-4130-9692-E30DA40A4D3F}"/>
            </c:ext>
          </c:extLst>
        </c:ser>
        <c:ser>
          <c:idx val="1"/>
          <c:order val="1"/>
          <c:tx>
            <c:strRef>
              <c:f>'3. ソート結果読み出し'!$R$71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ソート結果読み出し'!$R$76:$R$82</c:f>
              <c:numCache>
                <c:formatCode>0.00000</c:formatCode>
                <c:ptCount val="7"/>
                <c:pt idx="0">
                  <c:v>144.78605006463727</c:v>
                </c:pt>
                <c:pt idx="1">
                  <c:v>374.57933057540572</c:v>
                </c:pt>
                <c:pt idx="2">
                  <c:v>470.09778838020259</c:v>
                </c:pt>
                <c:pt idx="3">
                  <c:v>598.25125494123699</c:v>
                </c:pt>
                <c:pt idx="4">
                  <c:v>612.27874484840947</c:v>
                </c:pt>
                <c:pt idx="5">
                  <c:v>631.00772224171419</c:v>
                </c:pt>
                <c:pt idx="6">
                  <c:v>830.82394141331838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B5-4130-9692-E30DA40A4D3F}"/>
            </c:ext>
          </c:extLst>
        </c:ser>
        <c:ser>
          <c:idx val="2"/>
          <c:order val="2"/>
          <c:tx>
            <c:strRef>
              <c:f>'3. ソート結果読み出し'!$S$71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ソート結果読み出し'!$S$76:$S$82</c:f>
              <c:numCache>
                <c:formatCode>0.00000</c:formatCode>
                <c:ptCount val="7"/>
                <c:pt idx="0">
                  <c:v>146.99066642886871</c:v>
                </c:pt>
                <c:pt idx="1">
                  <c:v>381.24412783981575</c:v>
                </c:pt>
                <c:pt idx="2">
                  <c:v>507.70926543811811</c:v>
                </c:pt>
                <c:pt idx="3">
                  <c:v>594.31545205479301</c:v>
                </c:pt>
                <c:pt idx="4">
                  <c:v>881.62384986941402</c:v>
                </c:pt>
                <c:pt idx="5">
                  <c:v>919.76043327053981</c:v>
                </c:pt>
                <c:pt idx="6">
                  <c:v>665.62142559847541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5-4130-9692-E30DA40A4D3F}"/>
            </c:ext>
          </c:extLst>
        </c:ser>
        <c:ser>
          <c:idx val="3"/>
          <c:order val="3"/>
          <c:tx>
            <c:strRef>
              <c:f>'3. ソート結果読み出し'!$T$71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ソート結果読み出し'!$T$76:$T$82</c:f>
              <c:numCache>
                <c:formatCode>0.00000</c:formatCode>
                <c:ptCount val="7"/>
                <c:pt idx="0">
                  <c:v>148.678959869984</c:v>
                </c:pt>
                <c:pt idx="1">
                  <c:v>372.77579791570872</c:v>
                </c:pt>
                <c:pt idx="2">
                  <c:v>489.26485343301209</c:v>
                </c:pt>
                <c:pt idx="3">
                  <c:v>581.45690453051884</c:v>
                </c:pt>
                <c:pt idx="4">
                  <c:v>568.03094644613509</c:v>
                </c:pt>
                <c:pt idx="5">
                  <c:v>616.7776557495738</c:v>
                </c:pt>
                <c:pt idx="6">
                  <c:v>782.7667398245203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B5-4130-9692-E30DA40A4D3F}"/>
            </c:ext>
          </c:extLst>
        </c:ser>
        <c:ser>
          <c:idx val="4"/>
          <c:order val="4"/>
          <c:tx>
            <c:strRef>
              <c:f>'3. ソート結果読み出し'!$U$71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ソート結果読み出し'!$U$76:$U$82</c:f>
              <c:numCache>
                <c:formatCode>0.00000</c:formatCode>
                <c:ptCount val="7"/>
                <c:pt idx="0">
                  <c:v>315.23675369835388</c:v>
                </c:pt>
                <c:pt idx="1">
                  <c:v>155.74333683360734</c:v>
                </c:pt>
                <c:pt idx="2">
                  <c:v>488.59038184091406</c:v>
                </c:pt>
                <c:pt idx="3">
                  <c:v>601.61757966113589</c:v>
                </c:pt>
                <c:pt idx="4">
                  <c:v>569.74918257403453</c:v>
                </c:pt>
                <c:pt idx="5">
                  <c:v>613.02546786382118</c:v>
                </c:pt>
                <c:pt idx="6">
                  <c:v>631.21517822997259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B5-4130-9692-E30DA40A4D3F}"/>
            </c:ext>
          </c:extLst>
        </c:ser>
        <c:ser>
          <c:idx val="5"/>
          <c:order val="5"/>
          <c:tx>
            <c:strRef>
              <c:f>'3. ソート結果読み出し'!$V$71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ソート結果読み出し'!$V$76:$V$82</c:f>
              <c:numCache>
                <c:formatCode>0.00000</c:formatCode>
                <c:ptCount val="7"/>
                <c:pt idx="0">
                  <c:v>151.83354177088572</c:v>
                </c:pt>
                <c:pt idx="1">
                  <c:v>359.29058232127869</c:v>
                </c:pt>
                <c:pt idx="2">
                  <c:v>446.54865716105792</c:v>
                </c:pt>
                <c:pt idx="3">
                  <c:v>595.38923247184323</c:v>
                </c:pt>
                <c:pt idx="4">
                  <c:v>596.59774538030263</c:v>
                </c:pt>
                <c:pt idx="5">
                  <c:v>644.82985432062094</c:v>
                </c:pt>
                <c:pt idx="6">
                  <c:v>629.80685598646755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B5-4130-9692-E30DA40A4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ソート結果読み出し'!$D$126:$D$132</c:f>
              <c:numCache>
                <c:formatCode>0.00000</c:formatCode>
                <c:ptCount val="7"/>
                <c:pt idx="0">
                  <c:v>3.6575794219970701E-4</c:v>
                </c:pt>
                <c:pt idx="1">
                  <c:v>3.6391019821166903E-4</c:v>
                </c:pt>
                <c:pt idx="2">
                  <c:v>3.1411170959472651E-4</c:v>
                </c:pt>
                <c:pt idx="3">
                  <c:v>2.9259383678436251E-4</c:v>
                </c:pt>
                <c:pt idx="4">
                  <c:v>2.9006799062093004E-4</c:v>
                </c:pt>
                <c:pt idx="5">
                  <c:v>2.8578579425811754E-4</c:v>
                </c:pt>
                <c:pt idx="6">
                  <c:v>2.8216457366943303E-4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0A-42C1-8F8E-8EFFA7458731}"/>
            </c:ext>
          </c:extLst>
        </c:ser>
        <c:ser>
          <c:idx val="1"/>
          <c:order val="1"/>
          <c:tx>
            <c:strRef>
              <c:f>'3. ソート結果読み出し'!$E$121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ソート結果読み出し'!$E$126:$E$132</c:f>
              <c:numCache>
                <c:formatCode>0.00000</c:formatCode>
                <c:ptCount val="7"/>
                <c:pt idx="0">
                  <c:v>2.5270938873290997E-3</c:v>
                </c:pt>
                <c:pt idx="1">
                  <c:v>5.3930759429931597E-4</c:v>
                </c:pt>
                <c:pt idx="2">
                  <c:v>3.9307475090026849E-4</c:v>
                </c:pt>
                <c:pt idx="3">
                  <c:v>3.4312963485717753E-4</c:v>
                </c:pt>
                <c:pt idx="4">
                  <c:v>3.2208959261576333E-4</c:v>
                </c:pt>
                <c:pt idx="5">
                  <c:v>3.0663251876830998E-4</c:v>
                </c:pt>
                <c:pt idx="6">
                  <c:v>3.01605701446533E-4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0A-42C1-8F8E-8EFFA7458731}"/>
            </c:ext>
          </c:extLst>
        </c:ser>
        <c:ser>
          <c:idx val="2"/>
          <c:order val="2"/>
          <c:tx>
            <c:strRef>
              <c:f>'3. ソート結果読み出し'!$F$121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ソート結果読み出し'!$F$126:$F$132</c:f>
              <c:numCache>
                <c:formatCode>0.00000</c:formatCode>
                <c:ptCount val="7"/>
                <c:pt idx="0">
                  <c:v>3.1432151794433495E-3</c:v>
                </c:pt>
                <c:pt idx="1">
                  <c:v>6.1887264251708903E-4</c:v>
                </c:pt>
                <c:pt idx="2">
                  <c:v>4.3845772743225094E-4</c:v>
                </c:pt>
                <c:pt idx="3">
                  <c:v>3.5458922386169252E-4</c:v>
                </c:pt>
                <c:pt idx="4">
                  <c:v>3.3133625984191833E-4</c:v>
                </c:pt>
                <c:pt idx="5">
                  <c:v>3.151884675025937E-4</c:v>
                </c:pt>
                <c:pt idx="6">
                  <c:v>3.1246256828308097E-4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0A-42C1-8F8E-8EFFA7458731}"/>
            </c:ext>
          </c:extLst>
        </c:ser>
        <c:ser>
          <c:idx val="3"/>
          <c:order val="3"/>
          <c:tx>
            <c:strRef>
              <c:f>'3. ソート結果読み出し'!$G$121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ソート結果読み出し'!$G$126:$G$132</c:f>
              <c:numCache>
                <c:formatCode>0.00000</c:formatCode>
                <c:ptCount val="7"/>
                <c:pt idx="0">
                  <c:v>4.9653053283691404E-4</c:v>
                </c:pt>
                <c:pt idx="1">
                  <c:v>3.7488937377929598E-4</c:v>
                </c:pt>
                <c:pt idx="2">
                  <c:v>3.1259655952453597E-4</c:v>
                </c:pt>
                <c:pt idx="3">
                  <c:v>2.9811739921569753E-4</c:v>
                </c:pt>
                <c:pt idx="4">
                  <c:v>2.9443502426147332E-4</c:v>
                </c:pt>
                <c:pt idx="5">
                  <c:v>2.9322892427444374E-4</c:v>
                </c:pt>
                <c:pt idx="6">
                  <c:v>2.8516507148742599E-4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0A-42C1-8F8E-8EFFA7458731}"/>
            </c:ext>
          </c:extLst>
        </c:ser>
        <c:ser>
          <c:idx val="4"/>
          <c:order val="4"/>
          <c:tx>
            <c:strRef>
              <c:f>'3. ソート結果読み出し'!$H$121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ソート結果読み出し'!$H$126:$H$132</c:f>
              <c:numCache>
                <c:formatCode>0.00000</c:formatCode>
                <c:ptCount val="7"/>
                <c:pt idx="0">
                  <c:v>1.5357494354248E-3</c:v>
                </c:pt>
                <c:pt idx="1">
                  <c:v>4.8045396804809507E-4</c:v>
                </c:pt>
                <c:pt idx="2">
                  <c:v>3.6976337432861298E-4</c:v>
                </c:pt>
                <c:pt idx="3">
                  <c:v>3.2968819141387755E-4</c:v>
                </c:pt>
                <c:pt idx="4">
                  <c:v>3.1855185826619328E-4</c:v>
                </c:pt>
                <c:pt idx="5">
                  <c:v>3.08784544467925E-4</c:v>
                </c:pt>
                <c:pt idx="6">
                  <c:v>3.0251288414001397E-4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0A-42C1-8F8E-8EFFA7458731}"/>
            </c:ext>
          </c:extLst>
        </c:ser>
        <c:ser>
          <c:idx val="5"/>
          <c:order val="5"/>
          <c:tx>
            <c:strRef>
              <c:f>'3. ソート結果読み出し'!$I$121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ソート結果読み出し'!$I$126:$I$132</c:f>
              <c:numCache>
                <c:formatCode>0.00000</c:formatCode>
                <c:ptCount val="7"/>
                <c:pt idx="0">
                  <c:v>3.20515632629394E-3</c:v>
                </c:pt>
                <c:pt idx="1">
                  <c:v>6.0572385787963806E-4</c:v>
                </c:pt>
                <c:pt idx="2">
                  <c:v>4.3201208114624002E-4</c:v>
                </c:pt>
                <c:pt idx="3">
                  <c:v>3.60036492347715E-4</c:v>
                </c:pt>
                <c:pt idx="4">
                  <c:v>3.3573428789774494E-4</c:v>
                </c:pt>
                <c:pt idx="5">
                  <c:v>3.2044261693954377E-4</c:v>
                </c:pt>
                <c:pt idx="6">
                  <c:v>3.1095671653747501E-4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0A-42C1-8F8E-8EFFA745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ソート結果読み出し'!$Q$121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ソート結果読み出し'!$Q$126:$Q$132</c:f>
              <c:numCache>
                <c:formatCode>0.00000</c:formatCode>
                <c:ptCount val="7"/>
                <c:pt idx="0">
                  <c:v>0.77703489844501994</c:v>
                </c:pt>
                <c:pt idx="1">
                  <c:v>1.2608419104891861</c:v>
                </c:pt>
                <c:pt idx="2">
                  <c:v>1.213685606898077</c:v>
                </c:pt>
                <c:pt idx="3">
                  <c:v>1.0984703033883438</c:v>
                </c:pt>
                <c:pt idx="4">
                  <c:v>1.1475183057764216</c:v>
                </c:pt>
                <c:pt idx="5">
                  <c:v>1.097729419104476</c:v>
                </c:pt>
                <c:pt idx="6">
                  <c:v>1.1002050769084875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0-4A69-A19A-EA245E014C40}"/>
            </c:ext>
          </c:extLst>
        </c:ser>
        <c:ser>
          <c:idx val="1"/>
          <c:order val="1"/>
          <c:tx>
            <c:strRef>
              <c:f>'3. ソート結果読み出し'!$R$121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ソート結果読み出し'!$R$126:$R$132</c:f>
              <c:numCache>
                <c:formatCode>0.00000</c:formatCode>
                <c:ptCount val="7"/>
                <c:pt idx="0">
                  <c:v>5.5564059551268645</c:v>
                </c:pt>
                <c:pt idx="1">
                  <c:v>1.9608356449375888</c:v>
                </c:pt>
                <c:pt idx="2">
                  <c:v>1.4589011397423202</c:v>
                </c:pt>
                <c:pt idx="3">
                  <c:v>1.2950333613781884</c:v>
                </c:pt>
                <c:pt idx="4">
                  <c:v>1.2782940834160021</c:v>
                </c:pt>
                <c:pt idx="5">
                  <c:v>1.2080786874774687</c:v>
                </c:pt>
                <c:pt idx="6">
                  <c:v>1.1828023143178807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0-4A69-A19A-EA245E014C40}"/>
            </c:ext>
          </c:extLst>
        </c:ser>
        <c:ser>
          <c:idx val="2"/>
          <c:order val="2"/>
          <c:tx>
            <c:strRef>
              <c:f>'3. ソート結果読み出し'!$S$121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ソート結果読み出し'!$S$126:$S$132</c:f>
              <c:numCache>
                <c:formatCode>0.00000</c:formatCode>
                <c:ptCount val="7"/>
                <c:pt idx="0">
                  <c:v>6.4787458843186263</c:v>
                </c:pt>
                <c:pt idx="1">
                  <c:v>2.3519380968776633</c:v>
                </c:pt>
                <c:pt idx="2">
                  <c:v>1.662402993911837</c:v>
                </c:pt>
                <c:pt idx="3">
                  <c:v>1.333585897079522</c:v>
                </c:pt>
                <c:pt idx="4">
                  <c:v>1.3426775776781614</c:v>
                </c:pt>
                <c:pt idx="5">
                  <c:v>1.2532626277588499</c:v>
                </c:pt>
                <c:pt idx="6">
                  <c:v>1.2406358035677139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60-4A69-A19A-EA245E014C40}"/>
            </c:ext>
          </c:extLst>
        </c:ser>
        <c:ser>
          <c:idx val="3"/>
          <c:order val="3"/>
          <c:tx>
            <c:strRef>
              <c:f>'3. ソート結果読み出し'!$T$121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ソート結果読み出し'!$T$126:$T$132</c:f>
              <c:numCache>
                <c:formatCode>0.00000</c:formatCode>
                <c:ptCount val="7"/>
                <c:pt idx="0">
                  <c:v>1.0346780604133545</c:v>
                </c:pt>
                <c:pt idx="1">
                  <c:v>1.1466324417349705</c:v>
                </c:pt>
                <c:pt idx="2">
                  <c:v>1.0447918783343899</c:v>
                </c:pt>
                <c:pt idx="3">
                  <c:v>0.97109572949936396</c:v>
                </c:pt>
                <c:pt idx="4">
                  <c:v>0.95021371056164861</c:v>
                </c:pt>
                <c:pt idx="5">
                  <c:v>0.98126358831155902</c:v>
                </c:pt>
                <c:pt idx="6">
                  <c:v>0.95858602292299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60-4A69-A19A-EA245E014C40}"/>
            </c:ext>
          </c:extLst>
        </c:ser>
        <c:ser>
          <c:idx val="4"/>
          <c:order val="4"/>
          <c:tx>
            <c:strRef>
              <c:f>'3. ソート結果読み出し'!$U$121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ソート結果読み出し'!$U$126:$U$132</c:f>
              <c:numCache>
                <c:formatCode>0.00000</c:formatCode>
                <c:ptCount val="7"/>
                <c:pt idx="0">
                  <c:v>2.5644557687713943</c:v>
                </c:pt>
                <c:pt idx="1">
                  <c:v>1.3780259306873841</c:v>
                </c:pt>
                <c:pt idx="2">
                  <c:v>1.1176207771244091</c:v>
                </c:pt>
                <c:pt idx="3">
                  <c:v>0.9943605710977893</c:v>
                </c:pt>
                <c:pt idx="4">
                  <c:v>0.95432544075806669</c:v>
                </c:pt>
                <c:pt idx="5">
                  <c:v>0.96952947209246298</c:v>
                </c:pt>
                <c:pt idx="6">
                  <c:v>0.9559662044668924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60-4A69-A19A-EA245E014C40}"/>
            </c:ext>
          </c:extLst>
        </c:ser>
        <c:ser>
          <c:idx val="5"/>
          <c:order val="5"/>
          <c:tx>
            <c:strRef>
              <c:f>'3. ソート結果読み出し'!$V$121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ソート結果読み出し'!$V$126:$V$132</c:f>
              <c:numCache>
                <c:formatCode>0.00000</c:formatCode>
                <c:ptCount val="7"/>
                <c:pt idx="0">
                  <c:v>6.9474935400516751</c:v>
                </c:pt>
                <c:pt idx="1">
                  <c:v>1.9129940439886439</c:v>
                </c:pt>
                <c:pt idx="2">
                  <c:v>1.4343647834588023</c:v>
                </c:pt>
                <c:pt idx="3">
                  <c:v>1.1657264935821805</c:v>
                </c:pt>
                <c:pt idx="4">
                  <c:v>1.0990693911106955</c:v>
                </c:pt>
                <c:pt idx="5">
                  <c:v>1.0848124023874932</c:v>
                </c:pt>
                <c:pt idx="6">
                  <c:v>1.059121745076097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60-4A69-A19A-EA245E01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ソート結果読み出し'!$D$176:$D$182</c:f>
              <c:numCache>
                <c:formatCode>0.00000</c:formatCode>
                <c:ptCount val="7"/>
                <c:pt idx="0">
                  <c:v>5.8364248275756807E-2</c:v>
                </c:pt>
                <c:pt idx="1">
                  <c:v>6.0482020378112705E-2</c:v>
                </c:pt>
                <c:pt idx="2">
                  <c:v>7.0887918472290007E-2</c:v>
                </c:pt>
                <c:pt idx="3">
                  <c:v>6.0013357996940499E-2</c:v>
                </c:pt>
                <c:pt idx="4">
                  <c:v>6.0886886914570996E-2</c:v>
                </c:pt>
                <c:pt idx="5">
                  <c:v>5.8816085457801745E-2</c:v>
                </c:pt>
                <c:pt idx="6">
                  <c:v>9.0962267637252792E-2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8-4F40-8E4D-C8251096B9D6}"/>
            </c:ext>
          </c:extLst>
        </c:ser>
        <c:ser>
          <c:idx val="1"/>
          <c:order val="1"/>
          <c:tx>
            <c:strRef>
              <c:f>'3. ソート結果読み出し'!$E$171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ソート結果読み出し'!$E$176:$E$182</c:f>
              <c:numCache>
                <c:formatCode>0.00000</c:formatCode>
                <c:ptCount val="7"/>
                <c:pt idx="0">
                  <c:v>5.9149050712585402E-2</c:v>
                </c:pt>
                <c:pt idx="1">
                  <c:v>5.95529770851135E-2</c:v>
                </c:pt>
                <c:pt idx="2">
                  <c:v>5.8100864887237501E-2</c:v>
                </c:pt>
                <c:pt idx="3">
                  <c:v>5.959962308406825E-2</c:v>
                </c:pt>
                <c:pt idx="4">
                  <c:v>6.0565792719523004E-2</c:v>
                </c:pt>
                <c:pt idx="5">
                  <c:v>5.9550190865993502E-2</c:v>
                </c:pt>
                <c:pt idx="6">
                  <c:v>5.93219380378723E-2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88-4F40-8E4D-C8251096B9D6}"/>
            </c:ext>
          </c:extLst>
        </c:ser>
        <c:ser>
          <c:idx val="2"/>
          <c:order val="2"/>
          <c:tx>
            <c:strRef>
              <c:f>'3. ソート結果読み出し'!$F$171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ソート結果読み出し'!$F$176:$F$182</c:f>
              <c:numCache>
                <c:formatCode>0.00000</c:formatCode>
                <c:ptCount val="7"/>
                <c:pt idx="0">
                  <c:v>5.8405375480651799E-2</c:v>
                </c:pt>
                <c:pt idx="1">
                  <c:v>5.9339437484741207E-2</c:v>
                </c:pt>
                <c:pt idx="2">
                  <c:v>6.0741485357284498E-2</c:v>
                </c:pt>
                <c:pt idx="3">
                  <c:v>5.909602522850025E-2</c:v>
                </c:pt>
                <c:pt idx="4">
                  <c:v>6.091239253679899E-2</c:v>
                </c:pt>
                <c:pt idx="5">
                  <c:v>5.9551079273223874E-2</c:v>
                </c:pt>
                <c:pt idx="6">
                  <c:v>5.8918811798095709E-2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88-4F40-8E4D-C8251096B9D6}"/>
            </c:ext>
          </c:extLst>
        </c:ser>
        <c:ser>
          <c:idx val="3"/>
          <c:order val="3"/>
          <c:tx>
            <c:strRef>
              <c:f>'3. ソート結果読み出し'!$G$171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ソート結果読み出し'!$G$176:$G$182</c:f>
              <c:numCache>
                <c:formatCode>0.00000</c:formatCode>
                <c:ptCount val="7"/>
                <c:pt idx="0">
                  <c:v>5.9558868408203104E-2</c:v>
                </c:pt>
                <c:pt idx="1">
                  <c:v>5.7654147148132294E-2</c:v>
                </c:pt>
                <c:pt idx="2">
                  <c:v>5.9296988248824997E-2</c:v>
                </c:pt>
                <c:pt idx="3">
                  <c:v>6.0868195891380247E-2</c:v>
                </c:pt>
                <c:pt idx="4">
                  <c:v>6.0210814873377323E-2</c:v>
                </c:pt>
                <c:pt idx="5">
                  <c:v>6.0114158391952492E-2</c:v>
                </c:pt>
                <c:pt idx="6">
                  <c:v>5.95235226154327E-2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88-4F40-8E4D-C8251096B9D6}"/>
            </c:ext>
          </c:extLst>
        </c:ser>
        <c:ser>
          <c:idx val="4"/>
          <c:order val="4"/>
          <c:tx>
            <c:strRef>
              <c:f>'3. ソート結果読み出し'!$H$171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ソート結果読み出し'!$H$176:$H$182</c:f>
              <c:numCache>
                <c:formatCode>0.00000</c:formatCode>
                <c:ptCount val="7"/>
                <c:pt idx="0">
                  <c:v>5.7299137115478502E-2</c:v>
                </c:pt>
                <c:pt idx="1">
                  <c:v>6.0174651145934996E-2</c:v>
                </c:pt>
                <c:pt idx="2">
                  <c:v>6.0069473981856997E-2</c:v>
                </c:pt>
                <c:pt idx="3">
                  <c:v>5.9870529770851E-2</c:v>
                </c:pt>
                <c:pt idx="4">
                  <c:v>6.0874197483062657E-2</c:v>
                </c:pt>
                <c:pt idx="5">
                  <c:v>8.1951390206813732E-2</c:v>
                </c:pt>
                <c:pt idx="6">
                  <c:v>6.0126408576965294E-2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88-4F40-8E4D-C8251096B9D6}"/>
            </c:ext>
          </c:extLst>
        </c:ser>
        <c:ser>
          <c:idx val="5"/>
          <c:order val="5"/>
          <c:tx>
            <c:strRef>
              <c:f>'3. ソート結果読み出し'!$I$171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ソート結果読み出し'!$I$176:$I$182</c:f>
              <c:numCache>
                <c:formatCode>0.00000</c:formatCode>
                <c:ptCount val="7"/>
                <c:pt idx="0">
                  <c:v>5.8587455749511699E-2</c:v>
                </c:pt>
                <c:pt idx="1">
                  <c:v>5.9741201400756797E-2</c:v>
                </c:pt>
                <c:pt idx="2">
                  <c:v>6.12342369556425E-2</c:v>
                </c:pt>
                <c:pt idx="3">
                  <c:v>6.0576036572456256E-2</c:v>
                </c:pt>
                <c:pt idx="4">
                  <c:v>5.9932367404301828E-2</c:v>
                </c:pt>
                <c:pt idx="5">
                  <c:v>6.0182406902313128E-2</c:v>
                </c:pt>
                <c:pt idx="6">
                  <c:v>6.0409164428710901E-2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88-4F40-8E4D-C8251096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ソート結果読み出し'!$Q$171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ソート結果読み出し'!$Q$176:$Q$182</c:f>
              <c:numCache>
                <c:formatCode>0.00000</c:formatCode>
                <c:ptCount val="7"/>
                <c:pt idx="0">
                  <c:v>211.799100190345</c:v>
                </c:pt>
                <c:pt idx="1">
                  <c:v>435.80137433430787</c:v>
                </c:pt>
                <c:pt idx="2">
                  <c:v>164.16391795268208</c:v>
                </c:pt>
                <c:pt idx="3">
                  <c:v>609.89113079085053</c:v>
                </c:pt>
                <c:pt idx="4">
                  <c:v>648.6369920712516</c:v>
                </c:pt>
                <c:pt idx="5">
                  <c:v>655.1736714206038</c:v>
                </c:pt>
                <c:pt idx="6">
                  <c:v>1012.656508871814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4-439F-A284-CA82F3A523C0}"/>
            </c:ext>
          </c:extLst>
        </c:ser>
        <c:ser>
          <c:idx val="1"/>
          <c:order val="1"/>
          <c:tx>
            <c:strRef>
              <c:f>'3. ソート結果読み出し'!$R$171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ソート結果読み出し'!$R$176:$R$182</c:f>
              <c:numCache>
                <c:formatCode>0.00000</c:formatCode>
                <c:ptCount val="7"/>
                <c:pt idx="0">
                  <c:v>210.35195862302913</c:v>
                </c:pt>
                <c:pt idx="1">
                  <c:v>464.67851694757906</c:v>
                </c:pt>
                <c:pt idx="2">
                  <c:v>535.44711284935852</c:v>
                </c:pt>
                <c:pt idx="3">
                  <c:v>607.89956045158556</c:v>
                </c:pt>
                <c:pt idx="4">
                  <c:v>649.38374951536491</c:v>
                </c:pt>
                <c:pt idx="5">
                  <c:v>659.09536595100428</c:v>
                </c:pt>
                <c:pt idx="6">
                  <c:v>664.12804018705606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4-439F-A284-CA82F3A523C0}"/>
            </c:ext>
          </c:extLst>
        </c:ser>
        <c:ser>
          <c:idx val="2"/>
          <c:order val="2"/>
          <c:tx>
            <c:strRef>
              <c:f>'3. ソート結果読み出し'!$S$171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ソート結果読み出し'!$S$176:$S$182</c:f>
              <c:numCache>
                <c:formatCode>0.00000</c:formatCode>
                <c:ptCount val="7"/>
                <c:pt idx="0">
                  <c:v>271.8866814650396</c:v>
                </c:pt>
                <c:pt idx="1">
                  <c:v>480.85867192179415</c:v>
                </c:pt>
                <c:pt idx="2">
                  <c:v>581.34413791529846</c:v>
                </c:pt>
                <c:pt idx="3">
                  <c:v>609.41710358901128</c:v>
                </c:pt>
                <c:pt idx="4">
                  <c:v>658.26031785565453</c:v>
                </c:pt>
                <c:pt idx="5">
                  <c:v>674.19382962643056</c:v>
                </c:pt>
                <c:pt idx="6">
                  <c:v>678.45567257113385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4-439F-A284-CA82F3A523C0}"/>
            </c:ext>
          </c:extLst>
        </c:ser>
        <c:ser>
          <c:idx val="3"/>
          <c:order val="3"/>
          <c:tx>
            <c:strRef>
              <c:f>'3. ソート結果読み出し'!$T$171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ソート結果読み出し'!$T$176:$T$182</c:f>
              <c:numCache>
                <c:formatCode>0.00000</c:formatCode>
                <c:ptCount val="7"/>
                <c:pt idx="0">
                  <c:v>211.45082105976024</c:v>
                </c:pt>
                <c:pt idx="1">
                  <c:v>438.13349518960842</c:v>
                </c:pt>
                <c:pt idx="2">
                  <c:v>544.299725343869</c:v>
                </c:pt>
                <c:pt idx="3">
                  <c:v>604.40274029355999</c:v>
                </c:pt>
                <c:pt idx="4">
                  <c:v>628.36878423826647</c:v>
                </c:pt>
                <c:pt idx="5">
                  <c:v>642.74357127835196</c:v>
                </c:pt>
                <c:pt idx="6">
                  <c:v>636.16169571942157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24-439F-A284-CA82F3A523C0}"/>
            </c:ext>
          </c:extLst>
        </c:ser>
        <c:ser>
          <c:idx val="4"/>
          <c:order val="4"/>
          <c:tx>
            <c:strRef>
              <c:f>'3. ソート結果読み出し'!$U$171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ソート結果読み出し'!$U$176:$U$182</c:f>
              <c:numCache>
                <c:formatCode>0.00000</c:formatCode>
                <c:ptCount val="7"/>
                <c:pt idx="0">
                  <c:v>202.6903938601674</c:v>
                </c:pt>
                <c:pt idx="1">
                  <c:v>465.3651332165586</c:v>
                </c:pt>
                <c:pt idx="2">
                  <c:v>548.66483378882799</c:v>
                </c:pt>
                <c:pt idx="3">
                  <c:v>595.92465960665629</c:v>
                </c:pt>
                <c:pt idx="4">
                  <c:v>617.009956260119</c:v>
                </c:pt>
                <c:pt idx="5">
                  <c:v>874.40333438268135</c:v>
                </c:pt>
                <c:pt idx="6">
                  <c:v>647.1563998799038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24-439F-A284-CA82F3A523C0}"/>
            </c:ext>
          </c:extLst>
        </c:ser>
        <c:ser>
          <c:idx val="5"/>
          <c:order val="5"/>
          <c:tx>
            <c:strRef>
              <c:f>'3. ソート結果読み出し'!$V$171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ソート結果読み出し'!$V$176:$V$182</c:f>
              <c:numCache>
                <c:formatCode>0.00000</c:formatCode>
                <c:ptCount val="7"/>
                <c:pt idx="0">
                  <c:v>196.36694901710098</c:v>
                </c:pt>
                <c:pt idx="1">
                  <c:v>461.40048244241234</c:v>
                </c:pt>
                <c:pt idx="2">
                  <c:v>572.37253743982762</c:v>
                </c:pt>
                <c:pt idx="3">
                  <c:v>618.65229857069835</c:v>
                </c:pt>
                <c:pt idx="4">
                  <c:v>630.65949555516477</c:v>
                </c:pt>
                <c:pt idx="5">
                  <c:v>660.79832983200038</c:v>
                </c:pt>
                <c:pt idx="6">
                  <c:v>667.02399317639731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24-439F-A284-CA82F3A5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ソート結果読み出し'!$D$226:$D$232</c:f>
              <c:numCache>
                <c:formatCode>0.00000</c:formatCode>
                <c:ptCount val="7"/>
                <c:pt idx="0">
                  <c:v>4.4354987144470198E-2</c:v>
                </c:pt>
                <c:pt idx="1">
                  <c:v>3.3292689323425204E-2</c:v>
                </c:pt>
                <c:pt idx="2">
                  <c:v>3.1435909271240195E-2</c:v>
                </c:pt>
                <c:pt idx="3">
                  <c:v>2.9816430807113502E-2</c:v>
                </c:pt>
                <c:pt idx="4">
                  <c:v>2.9981758991877168E-2</c:v>
                </c:pt>
                <c:pt idx="5">
                  <c:v>3.1115214526653254E-2</c:v>
                </c:pt>
                <c:pt idx="6">
                  <c:v>2.6078078985214203E-2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2-4309-AEDE-0A0C713E486A}"/>
            </c:ext>
          </c:extLst>
        </c:ser>
        <c:ser>
          <c:idx val="1"/>
          <c:order val="1"/>
          <c:tx>
            <c:strRef>
              <c:f>'3. ソート結果読み出し'!$E$221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ソート結果読み出し'!$E$226:$E$232</c:f>
              <c:numCache>
                <c:formatCode>0.00000</c:formatCode>
                <c:ptCount val="7"/>
                <c:pt idx="0">
                  <c:v>8.7095332145690887E-2</c:v>
                </c:pt>
                <c:pt idx="1">
                  <c:v>4.4833607673644998E-2</c:v>
                </c:pt>
                <c:pt idx="2">
                  <c:v>4.2105249166488647E-2</c:v>
                </c:pt>
                <c:pt idx="3">
                  <c:v>4.1244208216667001E-2</c:v>
                </c:pt>
                <c:pt idx="4">
                  <c:v>4.1382493575414001E-2</c:v>
                </c:pt>
                <c:pt idx="5">
                  <c:v>4.1548905074596382E-2</c:v>
                </c:pt>
                <c:pt idx="6">
                  <c:v>4.1646880626678408E-2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52-4309-AEDE-0A0C713E486A}"/>
            </c:ext>
          </c:extLst>
        </c:ser>
        <c:ser>
          <c:idx val="2"/>
          <c:order val="2"/>
          <c:tx>
            <c:strRef>
              <c:f>'3. ソート結果読み出し'!$F$221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ソート結果読み出し'!$F$226:$F$232</c:f>
              <c:numCache>
                <c:formatCode>0.00000</c:formatCode>
                <c:ptCount val="7"/>
                <c:pt idx="0">
                  <c:v>0.22800469398498502</c:v>
                </c:pt>
                <c:pt idx="1">
                  <c:v>0.11690443992614701</c:v>
                </c:pt>
                <c:pt idx="2">
                  <c:v>0.11211738944053649</c:v>
                </c:pt>
                <c:pt idx="3">
                  <c:v>0.1089064878225325</c:v>
                </c:pt>
                <c:pt idx="4">
                  <c:v>0.10940823435783384</c:v>
                </c:pt>
                <c:pt idx="5">
                  <c:v>0.10871458917856212</c:v>
                </c:pt>
                <c:pt idx="6">
                  <c:v>0.108874288082122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52-4309-AEDE-0A0C713E486A}"/>
            </c:ext>
          </c:extLst>
        </c:ser>
        <c:ser>
          <c:idx val="3"/>
          <c:order val="3"/>
          <c:tx>
            <c:strRef>
              <c:f>'3. ソート結果読み出し'!$G$221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ソート結果読み出し'!$G$226:$G$232</c:f>
              <c:numCache>
                <c:formatCode>0.00000</c:formatCode>
                <c:ptCount val="7"/>
                <c:pt idx="0">
                  <c:v>5.2357530593872E-2</c:v>
                </c:pt>
                <c:pt idx="1">
                  <c:v>2.5349881649017299E-2</c:v>
                </c:pt>
                <c:pt idx="2">
                  <c:v>3.0391286611556999E-2</c:v>
                </c:pt>
                <c:pt idx="3">
                  <c:v>2.5094829201698247E-2</c:v>
                </c:pt>
                <c:pt idx="4">
                  <c:v>2.4100714127222669E-2</c:v>
                </c:pt>
                <c:pt idx="5">
                  <c:v>3.0635514855384752E-2</c:v>
                </c:pt>
                <c:pt idx="6">
                  <c:v>2.9495758533477703E-2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52-4309-AEDE-0A0C713E486A}"/>
            </c:ext>
          </c:extLst>
        </c:ser>
        <c:ser>
          <c:idx val="4"/>
          <c:order val="4"/>
          <c:tx>
            <c:strRef>
              <c:f>'3. ソート結果読み出し'!$H$221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ソート結果読み出し'!$H$226:$H$232</c:f>
              <c:numCache>
                <c:formatCode>0.00000</c:formatCode>
                <c:ptCount val="7"/>
                <c:pt idx="0">
                  <c:v>9.2581248283386194E-2</c:v>
                </c:pt>
                <c:pt idx="1">
                  <c:v>4.5318102836608795E-2</c:v>
                </c:pt>
                <c:pt idx="2">
                  <c:v>4.2522646188735955E-2</c:v>
                </c:pt>
                <c:pt idx="3">
                  <c:v>4.1091964840888749E-2</c:v>
                </c:pt>
                <c:pt idx="4">
                  <c:v>4.1529608567555672E-2</c:v>
                </c:pt>
                <c:pt idx="5">
                  <c:v>4.0981812775134997E-2</c:v>
                </c:pt>
                <c:pt idx="6">
                  <c:v>4.1149792432785E-2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52-4309-AEDE-0A0C713E486A}"/>
            </c:ext>
          </c:extLst>
        </c:ser>
        <c:ser>
          <c:idx val="5"/>
          <c:order val="5"/>
          <c:tx>
            <c:strRef>
              <c:f>'3. ソート結果読み出し'!$I$221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ソート結果読み出し'!$I$226:$I$232</c:f>
              <c:numCache>
                <c:formatCode>0.00000</c:formatCode>
                <c:ptCount val="7"/>
                <c:pt idx="0">
                  <c:v>0.159357190132141</c:v>
                </c:pt>
                <c:pt idx="1">
                  <c:v>7.7137606143951404E-2</c:v>
                </c:pt>
                <c:pt idx="2">
                  <c:v>7.4102766513823998E-2</c:v>
                </c:pt>
                <c:pt idx="3">
                  <c:v>7.3835970759391745E-2</c:v>
                </c:pt>
                <c:pt idx="4">
                  <c:v>7.2715787490208836E-2</c:v>
                </c:pt>
                <c:pt idx="5">
                  <c:v>7.3124739527702251E-2</c:v>
                </c:pt>
                <c:pt idx="6">
                  <c:v>7.4015030384063707E-2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52-4309-AEDE-0A0C713E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234315</xdr:colOff>
      <xdr:row>15</xdr:row>
      <xdr:rowOff>13335</xdr:rowOff>
    </xdr:from>
    <xdr:to>
      <xdr:col>13</xdr:col>
      <xdr:colOff>339090</xdr:colOff>
      <xdr:row>17</xdr:row>
      <xdr:rowOff>213360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BA4D5C39-D082-4DE9-BD4C-2BD1AE9F6D3A}"/>
            </a:ext>
          </a:extLst>
        </xdr:cNvPr>
        <xdr:cNvSpPr/>
      </xdr:nvSpPr>
      <xdr:spPr>
        <a:xfrm>
          <a:off x="6574155" y="3442335"/>
          <a:ext cx="104775" cy="65722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219075</xdr:colOff>
      <xdr:row>35</xdr:row>
      <xdr:rowOff>28575</xdr:rowOff>
    </xdr:from>
    <xdr:to>
      <xdr:col>13</xdr:col>
      <xdr:colOff>323850</xdr:colOff>
      <xdr:row>38</xdr:row>
      <xdr:rowOff>0</xdr:rowOff>
    </xdr:to>
    <xdr:sp macro="" textlink="">
      <xdr:nvSpPr>
        <xdr:cNvPr id="7" name="右中かっこ 6">
          <a:extLst>
            <a:ext uri="{FF2B5EF4-FFF2-40B4-BE49-F238E27FC236}">
              <a16:creationId xmlns:a16="http://schemas.microsoft.com/office/drawing/2014/main" id="{E74E13B4-E6BA-42EF-9442-49CB11651626}"/>
            </a:ext>
          </a:extLst>
        </xdr:cNvPr>
        <xdr:cNvSpPr/>
      </xdr:nvSpPr>
      <xdr:spPr>
        <a:xfrm>
          <a:off x="7305675" y="4371975"/>
          <a:ext cx="104775" cy="65722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219075</xdr:colOff>
      <xdr:row>55</xdr:row>
      <xdr:rowOff>28575</xdr:rowOff>
    </xdr:from>
    <xdr:to>
      <xdr:col>13</xdr:col>
      <xdr:colOff>323850</xdr:colOff>
      <xdr:row>58</xdr:row>
      <xdr:rowOff>0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30FF344A-E044-489E-ACEA-7F664738856E}"/>
            </a:ext>
          </a:extLst>
        </xdr:cNvPr>
        <xdr:cNvSpPr/>
      </xdr:nvSpPr>
      <xdr:spPr>
        <a:xfrm>
          <a:off x="6558915" y="8029575"/>
          <a:ext cx="104775" cy="65722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312421</xdr:colOff>
      <xdr:row>113</xdr:row>
      <xdr:rowOff>114300</xdr:rowOff>
    </xdr:from>
    <xdr:to>
      <xdr:col>12</xdr:col>
      <xdr:colOff>190500</xdr:colOff>
      <xdr:row>114</xdr:row>
      <xdr:rowOff>198120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F5100A9-5247-5220-DAE7-647FF4528619}"/>
            </a:ext>
          </a:extLst>
        </xdr:cNvPr>
        <xdr:cNvSpPr txBox="1"/>
      </xdr:nvSpPr>
      <xdr:spPr>
        <a:xfrm>
          <a:off x="5676901" y="172593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</xdr:col>
      <xdr:colOff>422910</xdr:colOff>
      <xdr:row>117</xdr:row>
      <xdr:rowOff>19050</xdr:rowOff>
    </xdr:from>
    <xdr:to>
      <xdr:col>17</xdr:col>
      <xdr:colOff>68580</xdr:colOff>
      <xdr:row>117</xdr:row>
      <xdr:rowOff>213360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189DF8B5-7EB2-4592-8DDE-69DC6B9C586F}"/>
            </a:ext>
          </a:extLst>
        </xdr:cNvPr>
        <xdr:cNvSpPr/>
      </xdr:nvSpPr>
      <xdr:spPr>
        <a:xfrm rot="5400000">
          <a:off x="4537710" y="1445133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381001</xdr:colOff>
      <xdr:row>132</xdr:row>
      <xdr:rowOff>198120</xdr:rowOff>
    </xdr:from>
    <xdr:to>
      <xdr:col>12</xdr:col>
      <xdr:colOff>259080</xdr:colOff>
      <xdr:row>134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603820C-9452-4C1C-ADE1-1B856DFFF6C3}"/>
            </a:ext>
          </a:extLst>
        </xdr:cNvPr>
        <xdr:cNvSpPr txBox="1"/>
      </xdr:nvSpPr>
      <xdr:spPr>
        <a:xfrm>
          <a:off x="5745481" y="2145792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28</xdr:col>
      <xdr:colOff>312421</xdr:colOff>
      <xdr:row>113</xdr:row>
      <xdr:rowOff>114300</xdr:rowOff>
    </xdr:from>
    <xdr:to>
      <xdr:col>29</xdr:col>
      <xdr:colOff>190500</xdr:colOff>
      <xdr:row>114</xdr:row>
      <xdr:rowOff>198120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8A82C03-947E-4884-80F4-0E7E72AE19B8}"/>
            </a:ext>
          </a:extLst>
        </xdr:cNvPr>
        <xdr:cNvSpPr txBox="1"/>
      </xdr:nvSpPr>
      <xdr:spPr>
        <a:xfrm>
          <a:off x="5676901" y="174879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20</xdr:col>
      <xdr:colOff>304801</xdr:colOff>
      <xdr:row>116</xdr:row>
      <xdr:rowOff>152400</xdr:rowOff>
    </xdr:from>
    <xdr:to>
      <xdr:col>21</xdr:col>
      <xdr:colOff>182880</xdr:colOff>
      <xdr:row>117</xdr:row>
      <xdr:rowOff>190500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F45B5312-5557-4049-AC12-91E163CDC0B9}"/>
            </a:ext>
          </a:extLst>
        </xdr:cNvPr>
        <xdr:cNvSpPr txBox="1"/>
      </xdr:nvSpPr>
      <xdr:spPr>
        <a:xfrm>
          <a:off x="10058401" y="18211800"/>
          <a:ext cx="365759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31</xdr:col>
      <xdr:colOff>304801</xdr:colOff>
      <xdr:row>116</xdr:row>
      <xdr:rowOff>152400</xdr:rowOff>
    </xdr:from>
    <xdr:to>
      <xdr:col>32</xdr:col>
      <xdr:colOff>182880</xdr:colOff>
      <xdr:row>117</xdr:row>
      <xdr:rowOff>198120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96DB17F-FE15-4EB2-B0B2-D0228F9D3493}"/>
            </a:ext>
          </a:extLst>
        </xdr:cNvPr>
        <xdr:cNvSpPr txBox="1"/>
      </xdr:nvSpPr>
      <xdr:spPr>
        <a:xfrm>
          <a:off x="15422881" y="18211800"/>
          <a:ext cx="365759" cy="2743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28</xdr:col>
      <xdr:colOff>312421</xdr:colOff>
      <xdr:row>124</xdr:row>
      <xdr:rowOff>114300</xdr:rowOff>
    </xdr:from>
    <xdr:to>
      <xdr:col>29</xdr:col>
      <xdr:colOff>190500</xdr:colOff>
      <xdr:row>125</xdr:row>
      <xdr:rowOff>198120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5A9D73C-1890-4C72-9129-580E43070787}"/>
            </a:ext>
          </a:extLst>
        </xdr:cNvPr>
        <xdr:cNvSpPr txBox="1"/>
      </xdr:nvSpPr>
      <xdr:spPr>
        <a:xfrm>
          <a:off x="13967461" y="174879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18</xdr:col>
      <xdr:colOff>430530</xdr:colOff>
      <xdr:row>117</xdr:row>
      <xdr:rowOff>201930</xdr:rowOff>
    </xdr:from>
    <xdr:to>
      <xdr:col>34</xdr:col>
      <xdr:colOff>76200</xdr:colOff>
      <xdr:row>118</xdr:row>
      <xdr:rowOff>167640</xdr:rowOff>
    </xdr:to>
    <xdr:sp macro="" textlink="">
      <xdr:nvSpPr>
        <xdr:cNvPr id="23" name="右中かっこ 22">
          <a:extLst>
            <a:ext uri="{FF2B5EF4-FFF2-40B4-BE49-F238E27FC236}">
              <a16:creationId xmlns:a16="http://schemas.microsoft.com/office/drawing/2014/main" id="{594EFED4-930D-4AA0-91C1-2C0806224CB3}"/>
            </a:ext>
          </a:extLst>
        </xdr:cNvPr>
        <xdr:cNvSpPr/>
      </xdr:nvSpPr>
      <xdr:spPr>
        <a:xfrm rot="5400000">
          <a:off x="12835890" y="1486281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312421</xdr:colOff>
      <xdr:row>84</xdr:row>
      <xdr:rowOff>114300</xdr:rowOff>
    </xdr:from>
    <xdr:to>
      <xdr:col>17</xdr:col>
      <xdr:colOff>190500</xdr:colOff>
      <xdr:row>85</xdr:row>
      <xdr:rowOff>198120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8C74D7A6-A719-4418-A449-69EA09621C3E}"/>
            </a:ext>
          </a:extLst>
        </xdr:cNvPr>
        <xdr:cNvSpPr txBox="1"/>
      </xdr:nvSpPr>
      <xdr:spPr>
        <a:xfrm>
          <a:off x="13967461" y="291465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6</xdr:col>
      <xdr:colOff>430530</xdr:colOff>
      <xdr:row>88</xdr:row>
      <xdr:rowOff>186690</xdr:rowOff>
    </xdr:from>
    <xdr:to>
      <xdr:col>22</xdr:col>
      <xdr:colOff>76200</xdr:colOff>
      <xdr:row>89</xdr:row>
      <xdr:rowOff>152400</xdr:rowOff>
    </xdr:to>
    <xdr:sp macro="" textlink="">
      <xdr:nvSpPr>
        <xdr:cNvPr id="35" name="右中かっこ 34">
          <a:extLst>
            <a:ext uri="{FF2B5EF4-FFF2-40B4-BE49-F238E27FC236}">
              <a16:creationId xmlns:a16="http://schemas.microsoft.com/office/drawing/2014/main" id="{4F470B7A-EBDD-47EC-AE19-1E5FCDA9D3A5}"/>
            </a:ext>
          </a:extLst>
        </xdr:cNvPr>
        <xdr:cNvSpPr/>
      </xdr:nvSpPr>
      <xdr:spPr>
        <a:xfrm rot="5400000">
          <a:off x="12835890" y="2650617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312421</xdr:colOff>
      <xdr:row>153</xdr:row>
      <xdr:rowOff>114300</xdr:rowOff>
    </xdr:from>
    <xdr:to>
      <xdr:col>12</xdr:col>
      <xdr:colOff>190500</xdr:colOff>
      <xdr:row>154</xdr:row>
      <xdr:rowOff>198120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7C7CC7F-CDA0-4D9F-AF34-C3F3FC56F2CF}"/>
            </a:ext>
          </a:extLst>
        </xdr:cNvPr>
        <xdr:cNvSpPr txBox="1"/>
      </xdr:nvSpPr>
      <xdr:spPr>
        <a:xfrm>
          <a:off x="5676901" y="259461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</xdr:col>
      <xdr:colOff>422910</xdr:colOff>
      <xdr:row>157</xdr:row>
      <xdr:rowOff>19050</xdr:rowOff>
    </xdr:from>
    <xdr:to>
      <xdr:col>17</xdr:col>
      <xdr:colOff>68580</xdr:colOff>
      <xdr:row>157</xdr:row>
      <xdr:rowOff>213360</xdr:rowOff>
    </xdr:to>
    <xdr:sp macro="" textlink="">
      <xdr:nvSpPr>
        <xdr:cNvPr id="37" name="右中かっこ 36">
          <a:extLst>
            <a:ext uri="{FF2B5EF4-FFF2-40B4-BE49-F238E27FC236}">
              <a16:creationId xmlns:a16="http://schemas.microsoft.com/office/drawing/2014/main" id="{21E9811D-9DAB-4BAE-96BB-637457F02256}"/>
            </a:ext>
          </a:extLst>
        </xdr:cNvPr>
        <xdr:cNvSpPr/>
      </xdr:nvSpPr>
      <xdr:spPr>
        <a:xfrm rot="5400000">
          <a:off x="4537710" y="2313813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327661</xdr:colOff>
      <xdr:row>172</xdr:row>
      <xdr:rowOff>121920</xdr:rowOff>
    </xdr:from>
    <xdr:to>
      <xdr:col>12</xdr:col>
      <xdr:colOff>205740</xdr:colOff>
      <xdr:row>173</xdr:row>
      <xdr:rowOff>205740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909F8D48-4431-4EC9-8DFE-68202A0C1454}"/>
            </a:ext>
          </a:extLst>
        </xdr:cNvPr>
        <xdr:cNvSpPr txBox="1"/>
      </xdr:nvSpPr>
      <xdr:spPr>
        <a:xfrm>
          <a:off x="5692141" y="3944112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28</xdr:col>
      <xdr:colOff>312421</xdr:colOff>
      <xdr:row>153</xdr:row>
      <xdr:rowOff>114300</xdr:rowOff>
    </xdr:from>
    <xdr:to>
      <xdr:col>29</xdr:col>
      <xdr:colOff>190500</xdr:colOff>
      <xdr:row>154</xdr:row>
      <xdr:rowOff>198120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3D3A53E3-3A04-4196-BE8A-77F5A4D9317A}"/>
            </a:ext>
          </a:extLst>
        </xdr:cNvPr>
        <xdr:cNvSpPr txBox="1"/>
      </xdr:nvSpPr>
      <xdr:spPr>
        <a:xfrm>
          <a:off x="13967461" y="259461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20</xdr:col>
      <xdr:colOff>304801</xdr:colOff>
      <xdr:row>156</xdr:row>
      <xdr:rowOff>152400</xdr:rowOff>
    </xdr:from>
    <xdr:to>
      <xdr:col>21</xdr:col>
      <xdr:colOff>182880</xdr:colOff>
      <xdr:row>157</xdr:row>
      <xdr:rowOff>190500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96CB11E-8B03-4085-96F1-76030337FD9D}"/>
            </a:ext>
          </a:extLst>
        </xdr:cNvPr>
        <xdr:cNvSpPr txBox="1"/>
      </xdr:nvSpPr>
      <xdr:spPr>
        <a:xfrm>
          <a:off x="10058401" y="26670000"/>
          <a:ext cx="365759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31</xdr:col>
      <xdr:colOff>304801</xdr:colOff>
      <xdr:row>156</xdr:row>
      <xdr:rowOff>152400</xdr:rowOff>
    </xdr:from>
    <xdr:to>
      <xdr:col>32</xdr:col>
      <xdr:colOff>182880</xdr:colOff>
      <xdr:row>157</xdr:row>
      <xdr:rowOff>198120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EB584A1-D7F9-4567-AA56-EA56173A225A}"/>
            </a:ext>
          </a:extLst>
        </xdr:cNvPr>
        <xdr:cNvSpPr txBox="1"/>
      </xdr:nvSpPr>
      <xdr:spPr>
        <a:xfrm>
          <a:off x="15422881" y="26670000"/>
          <a:ext cx="365759" cy="2743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18</xdr:col>
      <xdr:colOff>430530</xdr:colOff>
      <xdr:row>157</xdr:row>
      <xdr:rowOff>201930</xdr:rowOff>
    </xdr:from>
    <xdr:to>
      <xdr:col>34</xdr:col>
      <xdr:colOff>76200</xdr:colOff>
      <xdr:row>158</xdr:row>
      <xdr:rowOff>167640</xdr:rowOff>
    </xdr:to>
    <xdr:sp macro="" textlink="">
      <xdr:nvSpPr>
        <xdr:cNvPr id="45" name="右中かっこ 44">
          <a:extLst>
            <a:ext uri="{FF2B5EF4-FFF2-40B4-BE49-F238E27FC236}">
              <a16:creationId xmlns:a16="http://schemas.microsoft.com/office/drawing/2014/main" id="{84B91823-9032-4619-9E48-7A2BBF26261C}"/>
            </a:ext>
          </a:extLst>
        </xdr:cNvPr>
        <xdr:cNvSpPr/>
      </xdr:nvSpPr>
      <xdr:spPr>
        <a:xfrm rot="5400000">
          <a:off x="12835890" y="2332101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430530</xdr:colOff>
      <xdr:row>128</xdr:row>
      <xdr:rowOff>186690</xdr:rowOff>
    </xdr:from>
    <xdr:to>
      <xdr:col>34</xdr:col>
      <xdr:colOff>76200</xdr:colOff>
      <xdr:row>129</xdr:row>
      <xdr:rowOff>152400</xdr:rowOff>
    </xdr:to>
    <xdr:sp macro="" textlink="">
      <xdr:nvSpPr>
        <xdr:cNvPr id="9" name="右中かっこ 8">
          <a:extLst>
            <a:ext uri="{FF2B5EF4-FFF2-40B4-BE49-F238E27FC236}">
              <a16:creationId xmlns:a16="http://schemas.microsoft.com/office/drawing/2014/main" id="{5A8B66C5-AC25-49FB-AC0B-00C6ACE64DB7}"/>
            </a:ext>
          </a:extLst>
        </xdr:cNvPr>
        <xdr:cNvSpPr/>
      </xdr:nvSpPr>
      <xdr:spPr>
        <a:xfrm rot="5400000">
          <a:off x="6983730" y="1667637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312421</xdr:colOff>
      <xdr:row>164</xdr:row>
      <xdr:rowOff>114300</xdr:rowOff>
    </xdr:from>
    <xdr:to>
      <xdr:col>29</xdr:col>
      <xdr:colOff>190500</xdr:colOff>
      <xdr:row>165</xdr:row>
      <xdr:rowOff>198120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9FF04CE-4045-4E98-B9F1-B02DAE45B160}"/>
            </a:ext>
          </a:extLst>
        </xdr:cNvPr>
        <xdr:cNvSpPr txBox="1"/>
      </xdr:nvSpPr>
      <xdr:spPr>
        <a:xfrm>
          <a:off x="13967461" y="284607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18</xdr:col>
      <xdr:colOff>430530</xdr:colOff>
      <xdr:row>168</xdr:row>
      <xdr:rowOff>186690</xdr:rowOff>
    </xdr:from>
    <xdr:to>
      <xdr:col>34</xdr:col>
      <xdr:colOff>76200</xdr:colOff>
      <xdr:row>169</xdr:row>
      <xdr:rowOff>152400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06CF0998-EFF1-4D53-BC9E-3F558C60DBF6}"/>
            </a:ext>
          </a:extLst>
        </xdr:cNvPr>
        <xdr:cNvSpPr/>
      </xdr:nvSpPr>
      <xdr:spPr>
        <a:xfrm rot="5400000">
          <a:off x="12835890" y="2582037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312421</xdr:colOff>
      <xdr:row>124</xdr:row>
      <xdr:rowOff>114300</xdr:rowOff>
    </xdr:from>
    <xdr:to>
      <xdr:col>29</xdr:col>
      <xdr:colOff>190500</xdr:colOff>
      <xdr:row>125</xdr:row>
      <xdr:rowOff>198120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287BFC7A-DE96-4CFA-9286-B120B2EE9381}"/>
            </a:ext>
          </a:extLst>
        </xdr:cNvPr>
        <xdr:cNvSpPr txBox="1"/>
      </xdr:nvSpPr>
      <xdr:spPr>
        <a:xfrm>
          <a:off x="13967461" y="376047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17</xdr:row>
      <xdr:rowOff>76199</xdr:rowOff>
    </xdr:from>
    <xdr:to>
      <xdr:col>14</xdr:col>
      <xdr:colOff>889000</xdr:colOff>
      <xdr:row>33</xdr:row>
      <xdr:rowOff>211666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F5A88A-7EFC-4EBA-85DC-BDBC49234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110702</xdr:colOff>
      <xdr:row>28</xdr:row>
      <xdr:rowOff>83397</xdr:rowOff>
    </xdr:from>
    <xdr:ext cx="1666803" cy="3284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FB1CE56-4D26-417E-84CC-DF309F804855}"/>
            </a:ext>
          </a:extLst>
        </xdr:cNvPr>
        <xdr:cNvSpPr txBox="1"/>
      </xdr:nvSpPr>
      <xdr:spPr>
        <a:xfrm>
          <a:off x="11655002" y="6819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29</xdr:row>
      <xdr:rowOff>162771</xdr:rowOff>
    </xdr:from>
    <xdr:to>
      <xdr:col>14</xdr:col>
      <xdr:colOff>613411</xdr:colOff>
      <xdr:row>29</xdr:row>
      <xdr:rowOff>162771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4CD1F482-0791-4DF1-A5B1-1C5DCFBF4816}"/>
            </a:ext>
          </a:extLst>
        </xdr:cNvPr>
        <xdr:cNvCxnSpPr/>
      </xdr:nvCxnSpPr>
      <xdr:spPr>
        <a:xfrm>
          <a:off x="12013778" y="7127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17</xdr:row>
      <xdr:rowOff>227330</xdr:rowOff>
    </xdr:from>
    <xdr:ext cx="367793" cy="28020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29CBD07-F491-49B4-97BE-3E4B7F112DAA}"/>
            </a:ext>
          </a:extLst>
        </xdr:cNvPr>
        <xdr:cNvSpPr txBox="1"/>
      </xdr:nvSpPr>
      <xdr:spPr>
        <a:xfrm>
          <a:off x="7974754" y="44488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17</xdr:row>
      <xdr:rowOff>76199</xdr:rowOff>
    </xdr:from>
    <xdr:to>
      <xdr:col>27</xdr:col>
      <xdr:colOff>889000</xdr:colOff>
      <xdr:row>33</xdr:row>
      <xdr:rowOff>211666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72A6FF9-2F7C-4A90-B131-87DBE6066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26</xdr:col>
      <xdr:colOff>110702</xdr:colOff>
      <xdr:row>28</xdr:row>
      <xdr:rowOff>83397</xdr:rowOff>
    </xdr:from>
    <xdr:ext cx="1666803" cy="32842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448CDD0-DE94-4540-AC27-EA39F002453B}"/>
            </a:ext>
          </a:extLst>
        </xdr:cNvPr>
        <xdr:cNvSpPr txBox="1"/>
      </xdr:nvSpPr>
      <xdr:spPr>
        <a:xfrm>
          <a:off x="24159422" y="6819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29</xdr:row>
      <xdr:rowOff>162771</xdr:rowOff>
    </xdr:from>
    <xdr:to>
      <xdr:col>27</xdr:col>
      <xdr:colOff>613411</xdr:colOff>
      <xdr:row>29</xdr:row>
      <xdr:rowOff>162771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8434A82-E6CA-432E-B894-6AB653103202}"/>
            </a:ext>
          </a:extLst>
        </xdr:cNvPr>
        <xdr:cNvCxnSpPr/>
      </xdr:nvCxnSpPr>
      <xdr:spPr>
        <a:xfrm>
          <a:off x="24518198" y="7127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18</xdr:row>
      <xdr:rowOff>24129</xdr:rowOff>
    </xdr:from>
    <xdr:ext cx="511385" cy="280205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303D796-454F-402D-820C-2A547949900B}"/>
            </a:ext>
          </a:extLst>
        </xdr:cNvPr>
        <xdr:cNvSpPr txBox="1"/>
      </xdr:nvSpPr>
      <xdr:spPr>
        <a:xfrm>
          <a:off x="20335241" y="44742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67</xdr:row>
      <xdr:rowOff>76199</xdr:rowOff>
    </xdr:from>
    <xdr:to>
      <xdr:col>14</xdr:col>
      <xdr:colOff>889000</xdr:colOff>
      <xdr:row>83</xdr:row>
      <xdr:rowOff>211666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34811E8-732D-4511-8FE8-0AADCAE9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110702</xdr:colOff>
      <xdr:row>78</xdr:row>
      <xdr:rowOff>83397</xdr:rowOff>
    </xdr:from>
    <xdr:ext cx="1666803" cy="32842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3176E50-4F67-4DB1-A34E-70DF1F5C20EC}"/>
            </a:ext>
          </a:extLst>
        </xdr:cNvPr>
        <xdr:cNvSpPr txBox="1"/>
      </xdr:nvSpPr>
      <xdr:spPr>
        <a:xfrm>
          <a:off x="11655002" y="14591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79</xdr:row>
      <xdr:rowOff>162771</xdr:rowOff>
    </xdr:from>
    <xdr:to>
      <xdr:col>14</xdr:col>
      <xdr:colOff>613411</xdr:colOff>
      <xdr:row>79</xdr:row>
      <xdr:rowOff>162771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FF3AB1A9-4CA5-4066-8F9B-D5704A0CE6FA}"/>
            </a:ext>
          </a:extLst>
        </xdr:cNvPr>
        <xdr:cNvCxnSpPr/>
      </xdr:nvCxnSpPr>
      <xdr:spPr>
        <a:xfrm>
          <a:off x="12013778" y="14899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67</xdr:row>
      <xdr:rowOff>227330</xdr:rowOff>
    </xdr:from>
    <xdr:ext cx="367793" cy="280205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1441296-4484-491D-9B0D-7FDCCA44FC72}"/>
            </a:ext>
          </a:extLst>
        </xdr:cNvPr>
        <xdr:cNvSpPr txBox="1"/>
      </xdr:nvSpPr>
      <xdr:spPr>
        <a:xfrm>
          <a:off x="7974754" y="122212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67</xdr:row>
      <xdr:rowOff>76199</xdr:rowOff>
    </xdr:from>
    <xdr:to>
      <xdr:col>27</xdr:col>
      <xdr:colOff>889000</xdr:colOff>
      <xdr:row>83</xdr:row>
      <xdr:rowOff>211666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8669396-C39B-454F-A532-3B416ACCE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26</xdr:col>
      <xdr:colOff>110702</xdr:colOff>
      <xdr:row>78</xdr:row>
      <xdr:rowOff>83397</xdr:rowOff>
    </xdr:from>
    <xdr:ext cx="1666803" cy="328423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A1DFFB2-3B35-4249-84A1-F007C043F766}"/>
            </a:ext>
          </a:extLst>
        </xdr:cNvPr>
        <xdr:cNvSpPr txBox="1"/>
      </xdr:nvSpPr>
      <xdr:spPr>
        <a:xfrm>
          <a:off x="24159422" y="14591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79</xdr:row>
      <xdr:rowOff>162771</xdr:rowOff>
    </xdr:from>
    <xdr:to>
      <xdr:col>27</xdr:col>
      <xdr:colOff>613411</xdr:colOff>
      <xdr:row>79</xdr:row>
      <xdr:rowOff>162771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767AB7AF-BA1F-4368-A4CD-DA643D3C4D55}"/>
            </a:ext>
          </a:extLst>
        </xdr:cNvPr>
        <xdr:cNvCxnSpPr/>
      </xdr:nvCxnSpPr>
      <xdr:spPr>
        <a:xfrm>
          <a:off x="24518198" y="14899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68</xdr:row>
      <xdr:rowOff>24129</xdr:rowOff>
    </xdr:from>
    <xdr:ext cx="511385" cy="280205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E29A7105-5784-47B8-9B2D-62CB0BD23723}"/>
            </a:ext>
          </a:extLst>
        </xdr:cNvPr>
        <xdr:cNvSpPr txBox="1"/>
      </xdr:nvSpPr>
      <xdr:spPr>
        <a:xfrm>
          <a:off x="20335241" y="122466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117</xdr:row>
      <xdr:rowOff>76199</xdr:rowOff>
    </xdr:from>
    <xdr:to>
      <xdr:col>14</xdr:col>
      <xdr:colOff>889000</xdr:colOff>
      <xdr:row>133</xdr:row>
      <xdr:rowOff>211666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1E715F68-B8AE-4970-A4E7-8217BF6BC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102236</xdr:colOff>
      <xdr:row>127</xdr:row>
      <xdr:rowOff>24130</xdr:rowOff>
    </xdr:from>
    <xdr:ext cx="1666803" cy="32842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BF93565-000E-4BC6-B5E7-3BBFE396D878}"/>
            </a:ext>
          </a:extLst>
        </xdr:cNvPr>
        <xdr:cNvSpPr txBox="1"/>
      </xdr:nvSpPr>
      <xdr:spPr>
        <a:xfrm>
          <a:off x="11646536" y="22076410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461012</xdr:colOff>
      <xdr:row>128</xdr:row>
      <xdr:rowOff>86569</xdr:rowOff>
    </xdr:from>
    <xdr:to>
      <xdr:col>14</xdr:col>
      <xdr:colOff>604945</xdr:colOff>
      <xdr:row>128</xdr:row>
      <xdr:rowOff>86569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5E4A1211-4B8B-418F-996D-0E52936F831D}"/>
            </a:ext>
          </a:extLst>
        </xdr:cNvPr>
        <xdr:cNvCxnSpPr/>
      </xdr:nvCxnSpPr>
      <xdr:spPr>
        <a:xfrm>
          <a:off x="12005312" y="22367449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117</xdr:row>
      <xdr:rowOff>227330</xdr:rowOff>
    </xdr:from>
    <xdr:ext cx="367793" cy="280205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74606D9-231C-4E31-B1F7-F820D0940556}"/>
            </a:ext>
          </a:extLst>
        </xdr:cNvPr>
        <xdr:cNvSpPr txBox="1"/>
      </xdr:nvSpPr>
      <xdr:spPr>
        <a:xfrm>
          <a:off x="7974754" y="199936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117</xdr:row>
      <xdr:rowOff>76199</xdr:rowOff>
    </xdr:from>
    <xdr:to>
      <xdr:col>27</xdr:col>
      <xdr:colOff>889000</xdr:colOff>
      <xdr:row>133</xdr:row>
      <xdr:rowOff>211666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A769AD0-6D47-4495-A533-571CC0EEB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26</xdr:col>
      <xdr:colOff>110702</xdr:colOff>
      <xdr:row>128</xdr:row>
      <xdr:rowOff>83397</xdr:rowOff>
    </xdr:from>
    <xdr:ext cx="1666803" cy="32842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B3E8304D-CC3C-4558-8CFD-B1DA1B239666}"/>
            </a:ext>
          </a:extLst>
        </xdr:cNvPr>
        <xdr:cNvSpPr txBox="1"/>
      </xdr:nvSpPr>
      <xdr:spPr>
        <a:xfrm>
          <a:off x="24159422" y="223642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129</xdr:row>
      <xdr:rowOff>162771</xdr:rowOff>
    </xdr:from>
    <xdr:to>
      <xdr:col>27</xdr:col>
      <xdr:colOff>613411</xdr:colOff>
      <xdr:row>129</xdr:row>
      <xdr:rowOff>162771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DC7AA4E-E8AF-4243-8E57-2606F261B60E}"/>
            </a:ext>
          </a:extLst>
        </xdr:cNvPr>
        <xdr:cNvCxnSpPr/>
      </xdr:nvCxnSpPr>
      <xdr:spPr>
        <a:xfrm>
          <a:off x="24518198" y="226722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118</xdr:row>
      <xdr:rowOff>24129</xdr:rowOff>
    </xdr:from>
    <xdr:ext cx="511385" cy="280205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55CC1B1-E59C-467C-92EB-8D2F093CD9EC}"/>
            </a:ext>
          </a:extLst>
        </xdr:cNvPr>
        <xdr:cNvSpPr txBox="1"/>
      </xdr:nvSpPr>
      <xdr:spPr>
        <a:xfrm>
          <a:off x="20335241" y="200190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167</xdr:row>
      <xdr:rowOff>76199</xdr:rowOff>
    </xdr:from>
    <xdr:to>
      <xdr:col>14</xdr:col>
      <xdr:colOff>889000</xdr:colOff>
      <xdr:row>183</xdr:row>
      <xdr:rowOff>211666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772B4D39-015D-4481-A44A-0157D78C9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13</xdr:col>
      <xdr:colOff>110702</xdr:colOff>
      <xdr:row>178</xdr:row>
      <xdr:rowOff>83397</xdr:rowOff>
    </xdr:from>
    <xdr:ext cx="1666803" cy="32842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C61C065C-891B-4643-9C1C-7B010742B3A3}"/>
            </a:ext>
          </a:extLst>
        </xdr:cNvPr>
        <xdr:cNvSpPr txBox="1"/>
      </xdr:nvSpPr>
      <xdr:spPr>
        <a:xfrm>
          <a:off x="11655002" y="301366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179</xdr:row>
      <xdr:rowOff>162771</xdr:rowOff>
    </xdr:from>
    <xdr:to>
      <xdr:col>14</xdr:col>
      <xdr:colOff>613411</xdr:colOff>
      <xdr:row>179</xdr:row>
      <xdr:rowOff>162771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CC9BDA34-2600-42FE-AD3D-AE55966CB6CD}"/>
            </a:ext>
          </a:extLst>
        </xdr:cNvPr>
        <xdr:cNvCxnSpPr/>
      </xdr:nvCxnSpPr>
      <xdr:spPr>
        <a:xfrm>
          <a:off x="12013778" y="304446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167</xdr:row>
      <xdr:rowOff>227330</xdr:rowOff>
    </xdr:from>
    <xdr:ext cx="367793" cy="280205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F077DFBA-CAE5-416C-9957-51360D7FBE9E}"/>
            </a:ext>
          </a:extLst>
        </xdr:cNvPr>
        <xdr:cNvSpPr txBox="1"/>
      </xdr:nvSpPr>
      <xdr:spPr>
        <a:xfrm>
          <a:off x="7974754" y="277660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167</xdr:row>
      <xdr:rowOff>76199</xdr:rowOff>
    </xdr:from>
    <xdr:to>
      <xdr:col>27</xdr:col>
      <xdr:colOff>889000</xdr:colOff>
      <xdr:row>183</xdr:row>
      <xdr:rowOff>211666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B1A01EBE-B10F-4E25-B51A-B3964E847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26</xdr:col>
      <xdr:colOff>110702</xdr:colOff>
      <xdr:row>178</xdr:row>
      <xdr:rowOff>83397</xdr:rowOff>
    </xdr:from>
    <xdr:ext cx="1666803" cy="32842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D9826289-F353-4194-9D27-A288AA1FEC91}"/>
            </a:ext>
          </a:extLst>
        </xdr:cNvPr>
        <xdr:cNvSpPr txBox="1"/>
      </xdr:nvSpPr>
      <xdr:spPr>
        <a:xfrm>
          <a:off x="24159422" y="301366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179</xdr:row>
      <xdr:rowOff>162771</xdr:rowOff>
    </xdr:from>
    <xdr:to>
      <xdr:col>27</xdr:col>
      <xdr:colOff>613411</xdr:colOff>
      <xdr:row>179</xdr:row>
      <xdr:rowOff>162771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40DF9154-0DC1-47F0-88E6-C30BA4DA863E}"/>
            </a:ext>
          </a:extLst>
        </xdr:cNvPr>
        <xdr:cNvCxnSpPr/>
      </xdr:nvCxnSpPr>
      <xdr:spPr>
        <a:xfrm>
          <a:off x="24518198" y="304446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168</xdr:row>
      <xdr:rowOff>24129</xdr:rowOff>
    </xdr:from>
    <xdr:ext cx="511385" cy="280205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C6824037-4F22-46A1-A966-7E7A594C61B4}"/>
            </a:ext>
          </a:extLst>
        </xdr:cNvPr>
        <xdr:cNvSpPr txBox="1"/>
      </xdr:nvSpPr>
      <xdr:spPr>
        <a:xfrm>
          <a:off x="20335241" y="277914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217</xdr:row>
      <xdr:rowOff>76199</xdr:rowOff>
    </xdr:from>
    <xdr:to>
      <xdr:col>14</xdr:col>
      <xdr:colOff>889000</xdr:colOff>
      <xdr:row>233</xdr:row>
      <xdr:rowOff>211666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B61E7DA0-915A-4DD9-AA10-DE7044AA4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13</xdr:col>
      <xdr:colOff>110702</xdr:colOff>
      <xdr:row>228</xdr:row>
      <xdr:rowOff>168064</xdr:rowOff>
    </xdr:from>
    <xdr:ext cx="1666803" cy="328423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BB3BC466-6FAA-4356-82E7-843F3ECF6DF8}"/>
            </a:ext>
          </a:extLst>
        </xdr:cNvPr>
        <xdr:cNvSpPr txBox="1"/>
      </xdr:nvSpPr>
      <xdr:spPr>
        <a:xfrm>
          <a:off x="11655002" y="37993744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230</xdr:row>
      <xdr:rowOff>18838</xdr:rowOff>
    </xdr:from>
    <xdr:to>
      <xdr:col>14</xdr:col>
      <xdr:colOff>613411</xdr:colOff>
      <xdr:row>230</xdr:row>
      <xdr:rowOff>18838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D5C82E58-B1A5-47F4-90F5-6BB7A2E05F35}"/>
            </a:ext>
          </a:extLst>
        </xdr:cNvPr>
        <xdr:cNvCxnSpPr/>
      </xdr:nvCxnSpPr>
      <xdr:spPr>
        <a:xfrm>
          <a:off x="12013778" y="38301718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217</xdr:row>
      <xdr:rowOff>227330</xdr:rowOff>
    </xdr:from>
    <xdr:ext cx="367793" cy="280205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A08B878C-66DF-42E4-90E6-C1436FB8237D}"/>
            </a:ext>
          </a:extLst>
        </xdr:cNvPr>
        <xdr:cNvSpPr txBox="1"/>
      </xdr:nvSpPr>
      <xdr:spPr>
        <a:xfrm>
          <a:off x="7974754" y="355384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217</xdr:row>
      <xdr:rowOff>76199</xdr:rowOff>
    </xdr:from>
    <xdr:to>
      <xdr:col>27</xdr:col>
      <xdr:colOff>889000</xdr:colOff>
      <xdr:row>233</xdr:row>
      <xdr:rowOff>211666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E8512221-DD42-4E84-AF8C-2443FC9B4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26</xdr:col>
      <xdr:colOff>110702</xdr:colOff>
      <xdr:row>228</xdr:row>
      <xdr:rowOff>83397</xdr:rowOff>
    </xdr:from>
    <xdr:ext cx="1666803" cy="328423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9BEC21D-37E8-4AA8-9FED-8F5862A2CAE6}"/>
            </a:ext>
          </a:extLst>
        </xdr:cNvPr>
        <xdr:cNvSpPr txBox="1"/>
      </xdr:nvSpPr>
      <xdr:spPr>
        <a:xfrm>
          <a:off x="24159422" y="379090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229</xdr:row>
      <xdr:rowOff>162771</xdr:rowOff>
    </xdr:from>
    <xdr:to>
      <xdr:col>27</xdr:col>
      <xdr:colOff>613411</xdr:colOff>
      <xdr:row>229</xdr:row>
      <xdr:rowOff>162771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1202B9D4-A8C1-48F8-999A-652DDF28BE57}"/>
            </a:ext>
          </a:extLst>
        </xdr:cNvPr>
        <xdr:cNvCxnSpPr/>
      </xdr:nvCxnSpPr>
      <xdr:spPr>
        <a:xfrm>
          <a:off x="24518198" y="382170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218</xdr:row>
      <xdr:rowOff>24129</xdr:rowOff>
    </xdr:from>
    <xdr:ext cx="511385" cy="280205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D206377-AE29-4B5C-AD45-0D96F25E93CD}"/>
            </a:ext>
          </a:extLst>
        </xdr:cNvPr>
        <xdr:cNvSpPr txBox="1"/>
      </xdr:nvSpPr>
      <xdr:spPr>
        <a:xfrm>
          <a:off x="20335241" y="355638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267</xdr:row>
      <xdr:rowOff>76199</xdr:rowOff>
    </xdr:from>
    <xdr:to>
      <xdr:col>14</xdr:col>
      <xdr:colOff>889000</xdr:colOff>
      <xdr:row>283</xdr:row>
      <xdr:rowOff>211666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4641C40C-D78C-4F0C-9098-26A79D196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13</xdr:col>
      <xdr:colOff>110702</xdr:colOff>
      <xdr:row>278</xdr:row>
      <xdr:rowOff>168064</xdr:rowOff>
    </xdr:from>
    <xdr:ext cx="1666803" cy="328423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01F277D-B01E-444D-A782-0F36ECBFE6F0}"/>
            </a:ext>
          </a:extLst>
        </xdr:cNvPr>
        <xdr:cNvSpPr txBox="1"/>
      </xdr:nvSpPr>
      <xdr:spPr>
        <a:xfrm>
          <a:off x="11655002" y="45766144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280</xdr:row>
      <xdr:rowOff>18838</xdr:rowOff>
    </xdr:from>
    <xdr:to>
      <xdr:col>14</xdr:col>
      <xdr:colOff>613411</xdr:colOff>
      <xdr:row>280</xdr:row>
      <xdr:rowOff>18838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E35A4036-C237-4242-928C-302507BE77E4}"/>
            </a:ext>
          </a:extLst>
        </xdr:cNvPr>
        <xdr:cNvCxnSpPr/>
      </xdr:nvCxnSpPr>
      <xdr:spPr>
        <a:xfrm>
          <a:off x="12013778" y="46074118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267</xdr:row>
      <xdr:rowOff>227330</xdr:rowOff>
    </xdr:from>
    <xdr:ext cx="367793" cy="280205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9CB3AC9-992C-4EEE-B1F3-A22EE3974F5C}"/>
            </a:ext>
          </a:extLst>
        </xdr:cNvPr>
        <xdr:cNvSpPr txBox="1"/>
      </xdr:nvSpPr>
      <xdr:spPr>
        <a:xfrm>
          <a:off x="7974754" y="433108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267</xdr:row>
      <xdr:rowOff>76199</xdr:rowOff>
    </xdr:from>
    <xdr:to>
      <xdr:col>27</xdr:col>
      <xdr:colOff>889000</xdr:colOff>
      <xdr:row>283</xdr:row>
      <xdr:rowOff>211666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4787F6FF-DBA3-49F1-AABA-1DFC17985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26</xdr:col>
      <xdr:colOff>110702</xdr:colOff>
      <xdr:row>278</xdr:row>
      <xdr:rowOff>83397</xdr:rowOff>
    </xdr:from>
    <xdr:ext cx="1666803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C51A27C-FA26-469E-89D4-CA767B476AA3}"/>
            </a:ext>
          </a:extLst>
        </xdr:cNvPr>
        <xdr:cNvSpPr txBox="1"/>
      </xdr:nvSpPr>
      <xdr:spPr>
        <a:xfrm>
          <a:off x="24159422" y="45681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279</xdr:row>
      <xdr:rowOff>162771</xdr:rowOff>
    </xdr:from>
    <xdr:to>
      <xdr:col>27</xdr:col>
      <xdr:colOff>613411</xdr:colOff>
      <xdr:row>279</xdr:row>
      <xdr:rowOff>162771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88FD0BD9-3115-4F04-8EE2-9D7525CE07E0}"/>
            </a:ext>
          </a:extLst>
        </xdr:cNvPr>
        <xdr:cNvCxnSpPr/>
      </xdr:nvCxnSpPr>
      <xdr:spPr>
        <a:xfrm>
          <a:off x="24518198" y="45989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268</xdr:row>
      <xdr:rowOff>24129</xdr:rowOff>
    </xdr:from>
    <xdr:ext cx="511385" cy="280205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ACF420F2-A8B4-4B24-8E1E-993E45D7DF59}"/>
            </a:ext>
          </a:extLst>
        </xdr:cNvPr>
        <xdr:cNvSpPr txBox="1"/>
      </xdr:nvSpPr>
      <xdr:spPr>
        <a:xfrm>
          <a:off x="20335241" y="433362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367</xdr:row>
      <xdr:rowOff>76199</xdr:rowOff>
    </xdr:from>
    <xdr:to>
      <xdr:col>14</xdr:col>
      <xdr:colOff>889000</xdr:colOff>
      <xdr:row>383</xdr:row>
      <xdr:rowOff>211666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EE866631-01D6-41BB-89D7-85B6C7A34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13</xdr:col>
      <xdr:colOff>110702</xdr:colOff>
      <xdr:row>378</xdr:row>
      <xdr:rowOff>168064</xdr:rowOff>
    </xdr:from>
    <xdr:ext cx="1666803" cy="328423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45C51469-9577-4B81-B0DB-3101AB8E5CD7}"/>
            </a:ext>
          </a:extLst>
        </xdr:cNvPr>
        <xdr:cNvSpPr txBox="1"/>
      </xdr:nvSpPr>
      <xdr:spPr>
        <a:xfrm>
          <a:off x="11655002" y="61310944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380</xdr:row>
      <xdr:rowOff>18838</xdr:rowOff>
    </xdr:from>
    <xdr:to>
      <xdr:col>14</xdr:col>
      <xdr:colOff>613411</xdr:colOff>
      <xdr:row>380</xdr:row>
      <xdr:rowOff>18838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A426E812-6896-463D-A972-FD58A1BD103C}"/>
            </a:ext>
          </a:extLst>
        </xdr:cNvPr>
        <xdr:cNvCxnSpPr/>
      </xdr:nvCxnSpPr>
      <xdr:spPr>
        <a:xfrm>
          <a:off x="12013778" y="61618918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367</xdr:row>
      <xdr:rowOff>227330</xdr:rowOff>
    </xdr:from>
    <xdr:ext cx="367793" cy="280205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E9643F60-2D1A-4D3D-B819-43DBD77980F1}"/>
            </a:ext>
          </a:extLst>
        </xdr:cNvPr>
        <xdr:cNvSpPr txBox="1"/>
      </xdr:nvSpPr>
      <xdr:spPr>
        <a:xfrm>
          <a:off x="7974754" y="588556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367</xdr:row>
      <xdr:rowOff>76199</xdr:rowOff>
    </xdr:from>
    <xdr:to>
      <xdr:col>27</xdr:col>
      <xdr:colOff>889000</xdr:colOff>
      <xdr:row>383</xdr:row>
      <xdr:rowOff>211666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5057FA12-557A-4A9A-95DE-5A3C1BF10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26</xdr:col>
      <xdr:colOff>110702</xdr:colOff>
      <xdr:row>378</xdr:row>
      <xdr:rowOff>83397</xdr:rowOff>
    </xdr:from>
    <xdr:ext cx="1666803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AA79FBE5-DE52-4D51-AC53-DCF81A14D75E}"/>
            </a:ext>
          </a:extLst>
        </xdr:cNvPr>
        <xdr:cNvSpPr txBox="1"/>
      </xdr:nvSpPr>
      <xdr:spPr>
        <a:xfrm>
          <a:off x="24159422" y="612262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379</xdr:row>
      <xdr:rowOff>162771</xdr:rowOff>
    </xdr:from>
    <xdr:to>
      <xdr:col>27</xdr:col>
      <xdr:colOff>613411</xdr:colOff>
      <xdr:row>379</xdr:row>
      <xdr:rowOff>162771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49C7EFA3-259B-4B04-B0AD-01B69DCF1C23}"/>
            </a:ext>
          </a:extLst>
        </xdr:cNvPr>
        <xdr:cNvCxnSpPr/>
      </xdr:nvCxnSpPr>
      <xdr:spPr>
        <a:xfrm>
          <a:off x="24518198" y="615342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368</xdr:row>
      <xdr:rowOff>24129</xdr:rowOff>
    </xdr:from>
    <xdr:ext cx="511385" cy="280205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7ED65826-5395-41CD-AFD5-53776679CF9A}"/>
            </a:ext>
          </a:extLst>
        </xdr:cNvPr>
        <xdr:cNvSpPr txBox="1"/>
      </xdr:nvSpPr>
      <xdr:spPr>
        <a:xfrm>
          <a:off x="20335241" y="588810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317</xdr:row>
      <xdr:rowOff>76199</xdr:rowOff>
    </xdr:from>
    <xdr:to>
      <xdr:col>14</xdr:col>
      <xdr:colOff>889000</xdr:colOff>
      <xdr:row>333</xdr:row>
      <xdr:rowOff>211666</xdr:rowOff>
    </xdr:to>
    <xdr:graphicFrame macro="">
      <xdr:nvGraphicFramePr>
        <xdr:cNvPr id="58" name="グラフ 57">
          <a:extLst>
            <a:ext uri="{FF2B5EF4-FFF2-40B4-BE49-F238E27FC236}">
              <a16:creationId xmlns:a16="http://schemas.microsoft.com/office/drawing/2014/main" id="{DD607F08-9643-463E-9671-D0DA3E568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13</xdr:col>
      <xdr:colOff>110702</xdr:colOff>
      <xdr:row>327</xdr:row>
      <xdr:rowOff>117261</xdr:rowOff>
    </xdr:from>
    <xdr:ext cx="1666803" cy="328423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BA080BAB-7BAE-4ADC-AF83-1739C2C6E706}"/>
            </a:ext>
          </a:extLst>
        </xdr:cNvPr>
        <xdr:cNvSpPr txBox="1"/>
      </xdr:nvSpPr>
      <xdr:spPr>
        <a:xfrm>
          <a:off x="11655002" y="53259141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328</xdr:row>
      <xdr:rowOff>196635</xdr:rowOff>
    </xdr:from>
    <xdr:to>
      <xdr:col>14</xdr:col>
      <xdr:colOff>613411</xdr:colOff>
      <xdr:row>328</xdr:row>
      <xdr:rowOff>196635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B27ADF4F-2CB0-4E13-8DFD-68F0DCF3E482}"/>
            </a:ext>
          </a:extLst>
        </xdr:cNvPr>
        <xdr:cNvCxnSpPr/>
      </xdr:nvCxnSpPr>
      <xdr:spPr>
        <a:xfrm>
          <a:off x="12013778" y="53567115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317</xdr:row>
      <xdr:rowOff>227330</xdr:rowOff>
    </xdr:from>
    <xdr:ext cx="367793" cy="280205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7A6F7491-530B-44AC-92BB-C7DFAFF11A18}"/>
            </a:ext>
          </a:extLst>
        </xdr:cNvPr>
        <xdr:cNvSpPr txBox="1"/>
      </xdr:nvSpPr>
      <xdr:spPr>
        <a:xfrm>
          <a:off x="7974754" y="510832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317</xdr:row>
      <xdr:rowOff>76199</xdr:rowOff>
    </xdr:from>
    <xdr:to>
      <xdr:col>27</xdr:col>
      <xdr:colOff>889000</xdr:colOff>
      <xdr:row>333</xdr:row>
      <xdr:rowOff>211666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11CB5040-FBE6-45FF-8D2C-BA224578B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26</xdr:col>
      <xdr:colOff>110702</xdr:colOff>
      <xdr:row>327</xdr:row>
      <xdr:rowOff>108792</xdr:rowOff>
    </xdr:from>
    <xdr:ext cx="1666803" cy="328423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47A5856-5192-4166-8C36-51ED38C6C58E}"/>
            </a:ext>
          </a:extLst>
        </xdr:cNvPr>
        <xdr:cNvSpPr txBox="1"/>
      </xdr:nvSpPr>
      <xdr:spPr>
        <a:xfrm>
          <a:off x="24159422" y="53250672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328</xdr:row>
      <xdr:rowOff>188166</xdr:rowOff>
    </xdr:from>
    <xdr:to>
      <xdr:col>27</xdr:col>
      <xdr:colOff>613411</xdr:colOff>
      <xdr:row>328</xdr:row>
      <xdr:rowOff>188166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82C20DE-3F0C-4D71-BBEF-EC6EE9C627FD}"/>
            </a:ext>
          </a:extLst>
        </xdr:cNvPr>
        <xdr:cNvCxnSpPr/>
      </xdr:nvCxnSpPr>
      <xdr:spPr>
        <a:xfrm>
          <a:off x="24518198" y="53558646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318</xdr:row>
      <xdr:rowOff>24129</xdr:rowOff>
    </xdr:from>
    <xdr:ext cx="511385" cy="280205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6095E1F0-2D63-4F68-9C16-72464056B790}"/>
            </a:ext>
          </a:extLst>
        </xdr:cNvPr>
        <xdr:cNvSpPr txBox="1"/>
      </xdr:nvSpPr>
      <xdr:spPr>
        <a:xfrm>
          <a:off x="20335241" y="511086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85</xdr:row>
      <xdr:rowOff>76199</xdr:rowOff>
    </xdr:from>
    <xdr:to>
      <xdr:col>14</xdr:col>
      <xdr:colOff>889000</xdr:colOff>
      <xdr:row>101</xdr:row>
      <xdr:rowOff>211666</xdr:rowOff>
    </xdr:to>
    <xdr:graphicFrame macro="">
      <xdr:nvGraphicFramePr>
        <xdr:cNvPr id="66" name="グラフ 65">
          <a:extLst>
            <a:ext uri="{FF2B5EF4-FFF2-40B4-BE49-F238E27FC236}">
              <a16:creationId xmlns:a16="http://schemas.microsoft.com/office/drawing/2014/main" id="{202B0AE1-7917-4186-8CFE-6DED8713E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13</xdr:col>
      <xdr:colOff>110702</xdr:colOff>
      <xdr:row>96</xdr:row>
      <xdr:rowOff>83397</xdr:rowOff>
    </xdr:from>
    <xdr:ext cx="1666803" cy="328423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17E863EF-3D02-464F-B318-66F88234E523}"/>
            </a:ext>
          </a:extLst>
        </xdr:cNvPr>
        <xdr:cNvSpPr txBox="1"/>
      </xdr:nvSpPr>
      <xdr:spPr>
        <a:xfrm>
          <a:off x="11655002" y="184780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97</xdr:row>
      <xdr:rowOff>162771</xdr:rowOff>
    </xdr:from>
    <xdr:to>
      <xdr:col>14</xdr:col>
      <xdr:colOff>613411</xdr:colOff>
      <xdr:row>97</xdr:row>
      <xdr:rowOff>162771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8D13BEE0-B397-4C2E-80E0-595E3B7237B3}"/>
            </a:ext>
          </a:extLst>
        </xdr:cNvPr>
        <xdr:cNvCxnSpPr/>
      </xdr:nvCxnSpPr>
      <xdr:spPr>
        <a:xfrm>
          <a:off x="12013778" y="187860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35</xdr:row>
      <xdr:rowOff>76199</xdr:rowOff>
    </xdr:from>
    <xdr:to>
      <xdr:col>14</xdr:col>
      <xdr:colOff>889000</xdr:colOff>
      <xdr:row>51</xdr:row>
      <xdr:rowOff>211666</xdr:rowOff>
    </xdr:to>
    <xdr:graphicFrame macro="">
      <xdr:nvGraphicFramePr>
        <xdr:cNvPr id="70" name="グラフ 69">
          <a:extLst>
            <a:ext uri="{FF2B5EF4-FFF2-40B4-BE49-F238E27FC236}">
              <a16:creationId xmlns:a16="http://schemas.microsoft.com/office/drawing/2014/main" id="{18D56AA7-7DF1-464D-94DC-5E37400A3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13</xdr:col>
      <xdr:colOff>110702</xdr:colOff>
      <xdr:row>46</xdr:row>
      <xdr:rowOff>83397</xdr:rowOff>
    </xdr:from>
    <xdr:ext cx="1666803" cy="328423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599F2DDD-34F0-47B7-AAC0-33DAC2FD1E94}"/>
            </a:ext>
          </a:extLst>
        </xdr:cNvPr>
        <xdr:cNvSpPr txBox="1"/>
      </xdr:nvSpPr>
      <xdr:spPr>
        <a:xfrm>
          <a:off x="11655002" y="22592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47</xdr:row>
      <xdr:rowOff>162771</xdr:rowOff>
    </xdr:from>
    <xdr:to>
      <xdr:col>14</xdr:col>
      <xdr:colOff>613411</xdr:colOff>
      <xdr:row>47</xdr:row>
      <xdr:rowOff>162771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FF9D40DB-546C-4647-AC28-29AFDC8E77F8}"/>
            </a:ext>
          </a:extLst>
        </xdr:cNvPr>
        <xdr:cNvCxnSpPr/>
      </xdr:nvCxnSpPr>
      <xdr:spPr>
        <a:xfrm>
          <a:off x="12013778" y="22900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135</xdr:row>
      <xdr:rowOff>76199</xdr:rowOff>
    </xdr:from>
    <xdr:to>
      <xdr:col>14</xdr:col>
      <xdr:colOff>889000</xdr:colOff>
      <xdr:row>151</xdr:row>
      <xdr:rowOff>211666</xdr:rowOff>
    </xdr:to>
    <xdr:graphicFrame macro="">
      <xdr:nvGraphicFramePr>
        <xdr:cNvPr id="73" name="グラフ 72">
          <a:extLst>
            <a:ext uri="{FF2B5EF4-FFF2-40B4-BE49-F238E27FC236}">
              <a16:creationId xmlns:a16="http://schemas.microsoft.com/office/drawing/2014/main" id="{F867C62B-889E-42A0-9B93-955FDEF56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13</xdr:col>
      <xdr:colOff>110702</xdr:colOff>
      <xdr:row>146</xdr:row>
      <xdr:rowOff>83397</xdr:rowOff>
    </xdr:from>
    <xdr:ext cx="1666803" cy="328423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5E838C0F-1385-4683-B4ED-2719C1A0915D}"/>
            </a:ext>
          </a:extLst>
        </xdr:cNvPr>
        <xdr:cNvSpPr txBox="1"/>
      </xdr:nvSpPr>
      <xdr:spPr>
        <a:xfrm>
          <a:off x="11655002" y="22592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147</xdr:row>
      <xdr:rowOff>162771</xdr:rowOff>
    </xdr:from>
    <xdr:to>
      <xdr:col>14</xdr:col>
      <xdr:colOff>613411</xdr:colOff>
      <xdr:row>147</xdr:row>
      <xdr:rowOff>162771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2445AE7B-11CA-4477-95A8-E1735B2D098D}"/>
            </a:ext>
          </a:extLst>
        </xdr:cNvPr>
        <xdr:cNvCxnSpPr/>
      </xdr:nvCxnSpPr>
      <xdr:spPr>
        <a:xfrm>
          <a:off x="12013778" y="22900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185</xdr:row>
      <xdr:rowOff>76199</xdr:rowOff>
    </xdr:from>
    <xdr:to>
      <xdr:col>14</xdr:col>
      <xdr:colOff>889000</xdr:colOff>
      <xdr:row>201</xdr:row>
      <xdr:rowOff>211666</xdr:rowOff>
    </xdr:to>
    <xdr:graphicFrame macro="">
      <xdr:nvGraphicFramePr>
        <xdr:cNvPr id="76" name="グラフ 75">
          <a:extLst>
            <a:ext uri="{FF2B5EF4-FFF2-40B4-BE49-F238E27FC236}">
              <a16:creationId xmlns:a16="http://schemas.microsoft.com/office/drawing/2014/main" id="{AC5F8F42-A3B5-43F7-AC12-740F20B4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13</xdr:col>
      <xdr:colOff>110702</xdr:colOff>
      <xdr:row>196</xdr:row>
      <xdr:rowOff>83397</xdr:rowOff>
    </xdr:from>
    <xdr:ext cx="1666803" cy="328423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2EEC7CE6-9A01-4A86-8672-C507319E8CA5}"/>
            </a:ext>
          </a:extLst>
        </xdr:cNvPr>
        <xdr:cNvSpPr txBox="1"/>
      </xdr:nvSpPr>
      <xdr:spPr>
        <a:xfrm>
          <a:off x="11655002" y="34251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197</xdr:row>
      <xdr:rowOff>162771</xdr:rowOff>
    </xdr:from>
    <xdr:to>
      <xdr:col>14</xdr:col>
      <xdr:colOff>613411</xdr:colOff>
      <xdr:row>197</xdr:row>
      <xdr:rowOff>162771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0DBF7871-7DE7-45C1-825D-C85AA3C96D6F}"/>
            </a:ext>
          </a:extLst>
        </xdr:cNvPr>
        <xdr:cNvCxnSpPr/>
      </xdr:nvCxnSpPr>
      <xdr:spPr>
        <a:xfrm>
          <a:off x="12013778" y="34559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235</xdr:row>
      <xdr:rowOff>76199</xdr:rowOff>
    </xdr:from>
    <xdr:to>
      <xdr:col>14</xdr:col>
      <xdr:colOff>889000</xdr:colOff>
      <xdr:row>251</xdr:row>
      <xdr:rowOff>211666</xdr:rowOff>
    </xdr:to>
    <xdr:graphicFrame macro="">
      <xdr:nvGraphicFramePr>
        <xdr:cNvPr id="79" name="グラフ 78">
          <a:extLst>
            <a:ext uri="{FF2B5EF4-FFF2-40B4-BE49-F238E27FC236}">
              <a16:creationId xmlns:a16="http://schemas.microsoft.com/office/drawing/2014/main" id="{278DB010-39D6-44DC-A26B-4FCFB7F5A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oneCellAnchor>
    <xdr:from>
      <xdr:col>13</xdr:col>
      <xdr:colOff>110702</xdr:colOff>
      <xdr:row>246</xdr:row>
      <xdr:rowOff>83397</xdr:rowOff>
    </xdr:from>
    <xdr:ext cx="1666803" cy="328423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C4EE2103-7DAD-40C6-B81A-A53AB3086421}"/>
            </a:ext>
          </a:extLst>
        </xdr:cNvPr>
        <xdr:cNvSpPr txBox="1"/>
      </xdr:nvSpPr>
      <xdr:spPr>
        <a:xfrm>
          <a:off x="11655002" y="459100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247</xdr:row>
      <xdr:rowOff>162771</xdr:rowOff>
    </xdr:from>
    <xdr:to>
      <xdr:col>14</xdr:col>
      <xdr:colOff>613411</xdr:colOff>
      <xdr:row>247</xdr:row>
      <xdr:rowOff>162771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4F7A1CEE-0E34-4EF7-87B8-4383B2D0011E}"/>
            </a:ext>
          </a:extLst>
        </xdr:cNvPr>
        <xdr:cNvCxnSpPr/>
      </xdr:nvCxnSpPr>
      <xdr:spPr>
        <a:xfrm>
          <a:off x="12013778" y="462180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285</xdr:row>
      <xdr:rowOff>76199</xdr:rowOff>
    </xdr:from>
    <xdr:to>
      <xdr:col>14</xdr:col>
      <xdr:colOff>889000</xdr:colOff>
      <xdr:row>301</xdr:row>
      <xdr:rowOff>211666</xdr:rowOff>
    </xdr:to>
    <xdr:graphicFrame macro="">
      <xdr:nvGraphicFramePr>
        <xdr:cNvPr id="82" name="グラフ 81">
          <a:extLst>
            <a:ext uri="{FF2B5EF4-FFF2-40B4-BE49-F238E27FC236}">
              <a16:creationId xmlns:a16="http://schemas.microsoft.com/office/drawing/2014/main" id="{685B6408-07A2-4FE8-9266-196C075B4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oneCellAnchor>
    <xdr:from>
      <xdr:col>13</xdr:col>
      <xdr:colOff>110702</xdr:colOff>
      <xdr:row>296</xdr:row>
      <xdr:rowOff>83397</xdr:rowOff>
    </xdr:from>
    <xdr:ext cx="1666803" cy="328423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77190FF-E266-4730-9A1B-D42F733D6616}"/>
            </a:ext>
          </a:extLst>
        </xdr:cNvPr>
        <xdr:cNvSpPr txBox="1"/>
      </xdr:nvSpPr>
      <xdr:spPr>
        <a:xfrm>
          <a:off x="11655002" y="575686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297</xdr:row>
      <xdr:rowOff>162771</xdr:rowOff>
    </xdr:from>
    <xdr:to>
      <xdr:col>14</xdr:col>
      <xdr:colOff>613411</xdr:colOff>
      <xdr:row>297</xdr:row>
      <xdr:rowOff>162771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F3A8D996-2B25-4C3D-8F98-17973253FD0A}"/>
            </a:ext>
          </a:extLst>
        </xdr:cNvPr>
        <xdr:cNvCxnSpPr/>
      </xdr:nvCxnSpPr>
      <xdr:spPr>
        <a:xfrm>
          <a:off x="12013778" y="578766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335</xdr:row>
      <xdr:rowOff>76199</xdr:rowOff>
    </xdr:from>
    <xdr:to>
      <xdr:col>14</xdr:col>
      <xdr:colOff>889000</xdr:colOff>
      <xdr:row>351</xdr:row>
      <xdr:rowOff>211666</xdr:rowOff>
    </xdr:to>
    <xdr:graphicFrame macro="">
      <xdr:nvGraphicFramePr>
        <xdr:cNvPr id="85" name="グラフ 84">
          <a:extLst>
            <a:ext uri="{FF2B5EF4-FFF2-40B4-BE49-F238E27FC236}">
              <a16:creationId xmlns:a16="http://schemas.microsoft.com/office/drawing/2014/main" id="{0FC2BDCA-C335-4AC8-9F76-0D79CC61A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13</xdr:col>
      <xdr:colOff>110702</xdr:colOff>
      <xdr:row>346</xdr:row>
      <xdr:rowOff>83397</xdr:rowOff>
    </xdr:from>
    <xdr:ext cx="1666803" cy="328423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85425AE4-504F-4C94-A306-63F4FCD82495}"/>
            </a:ext>
          </a:extLst>
        </xdr:cNvPr>
        <xdr:cNvSpPr txBox="1"/>
      </xdr:nvSpPr>
      <xdr:spPr>
        <a:xfrm>
          <a:off x="11655002" y="692272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347</xdr:row>
      <xdr:rowOff>162771</xdr:rowOff>
    </xdr:from>
    <xdr:to>
      <xdr:col>14</xdr:col>
      <xdr:colOff>613411</xdr:colOff>
      <xdr:row>347</xdr:row>
      <xdr:rowOff>162771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6E34349D-353C-4911-8AFD-2639AAEDF0EA}"/>
            </a:ext>
          </a:extLst>
        </xdr:cNvPr>
        <xdr:cNvCxnSpPr/>
      </xdr:nvCxnSpPr>
      <xdr:spPr>
        <a:xfrm>
          <a:off x="12013778" y="695352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385</xdr:row>
      <xdr:rowOff>76199</xdr:rowOff>
    </xdr:from>
    <xdr:to>
      <xdr:col>14</xdr:col>
      <xdr:colOff>889000</xdr:colOff>
      <xdr:row>401</xdr:row>
      <xdr:rowOff>211666</xdr:rowOff>
    </xdr:to>
    <xdr:graphicFrame macro="">
      <xdr:nvGraphicFramePr>
        <xdr:cNvPr id="88" name="グラフ 87">
          <a:extLst>
            <a:ext uri="{FF2B5EF4-FFF2-40B4-BE49-F238E27FC236}">
              <a16:creationId xmlns:a16="http://schemas.microsoft.com/office/drawing/2014/main" id="{78F107A9-9BE4-4232-9C7A-F7D138F4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oneCellAnchor>
    <xdr:from>
      <xdr:col>13</xdr:col>
      <xdr:colOff>110702</xdr:colOff>
      <xdr:row>396</xdr:row>
      <xdr:rowOff>83397</xdr:rowOff>
    </xdr:from>
    <xdr:ext cx="1666803" cy="328423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BB9C9BA7-3AE0-4B5F-A5A6-7E02B69DD494}"/>
            </a:ext>
          </a:extLst>
        </xdr:cNvPr>
        <xdr:cNvSpPr txBox="1"/>
      </xdr:nvSpPr>
      <xdr:spPr>
        <a:xfrm>
          <a:off x="11655002" y="80885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397</xdr:row>
      <xdr:rowOff>162771</xdr:rowOff>
    </xdr:from>
    <xdr:to>
      <xdr:col>14</xdr:col>
      <xdr:colOff>613411</xdr:colOff>
      <xdr:row>397</xdr:row>
      <xdr:rowOff>162771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65BE3A9F-3AED-4A54-9FD3-3E6A4F5B916E}"/>
            </a:ext>
          </a:extLst>
        </xdr:cNvPr>
        <xdr:cNvCxnSpPr/>
      </xdr:nvCxnSpPr>
      <xdr:spPr>
        <a:xfrm>
          <a:off x="12013778" y="81193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114</xdr:row>
      <xdr:rowOff>224790</xdr:rowOff>
    </xdr:from>
    <xdr:to>
      <xdr:col>15</xdr:col>
      <xdr:colOff>7620</xdr:colOff>
      <xdr:row>134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03A9B3-F642-87AB-0337-C14FC1CC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6A95-55D5-4BFB-B12E-BBFF004D0109}">
  <dimension ref="A1:AA72"/>
  <sheetViews>
    <sheetView showGridLines="0" tabSelected="1" workbookViewId="0">
      <selection activeCell="A2" sqref="A2"/>
    </sheetView>
  </sheetViews>
  <sheetFormatPr defaultColWidth="4.59765625" defaultRowHeight="21.6" customHeight="1"/>
  <sheetData>
    <row r="1" spans="1:27" ht="21.6" customHeight="1">
      <c r="A1" s="47" t="s">
        <v>221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1.6" customHeight="1">
      <c r="B2" t="s">
        <v>150</v>
      </c>
    </row>
    <row r="3" spans="1:27" ht="21.6" customHeight="1">
      <c r="B3" t="s">
        <v>149</v>
      </c>
    </row>
    <row r="4" spans="1:27" ht="21.6" customHeight="1">
      <c r="B4" t="s">
        <v>154</v>
      </c>
    </row>
    <row r="5" spans="1:27" ht="21.6" customHeight="1">
      <c r="C5" t="s">
        <v>151</v>
      </c>
    </row>
    <row r="6" spans="1:27" ht="21.6" customHeight="1">
      <c r="C6" t="s">
        <v>152</v>
      </c>
    </row>
    <row r="7" spans="1:27" ht="21.6" customHeight="1">
      <c r="C7" t="s">
        <v>153</v>
      </c>
    </row>
    <row r="8" spans="1:27" ht="21.6" customHeight="1">
      <c r="B8" t="s">
        <v>155</v>
      </c>
    </row>
    <row r="10" spans="1:27" ht="21.6" customHeight="1">
      <c r="A10" s="47" t="s">
        <v>184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27" ht="16.8" customHeight="1">
      <c r="B11" s="66" t="s">
        <v>156</v>
      </c>
      <c r="C11" s="68"/>
      <c r="D11" s="64" t="s">
        <v>191</v>
      </c>
      <c r="E11" s="67"/>
      <c r="F11" s="67"/>
      <c r="G11" s="67"/>
      <c r="H11" s="67"/>
      <c r="I11" s="67"/>
      <c r="J11" s="67"/>
      <c r="K11" s="67"/>
      <c r="L11" s="67"/>
      <c r="M11" s="67"/>
      <c r="N11" s="68"/>
      <c r="O11" s="63"/>
      <c r="P11" s="63"/>
    </row>
    <row r="12" spans="1:27" ht="16.8" customHeight="1">
      <c r="B12" s="66" t="s">
        <v>157</v>
      </c>
      <c r="C12" s="68"/>
      <c r="D12" s="64" t="s">
        <v>160</v>
      </c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3"/>
      <c r="P12" s="63"/>
    </row>
    <row r="13" spans="1:27" ht="16.8" customHeight="1">
      <c r="B13" s="66" t="s">
        <v>190</v>
      </c>
      <c r="C13" s="68"/>
      <c r="D13" s="64" t="s">
        <v>192</v>
      </c>
      <c r="E13" s="67"/>
      <c r="F13" s="67"/>
      <c r="G13" s="67"/>
      <c r="H13" s="67"/>
      <c r="I13" s="67"/>
      <c r="J13" s="67"/>
      <c r="K13" s="67"/>
      <c r="L13" s="67"/>
      <c r="M13" s="67"/>
      <c r="N13" s="68"/>
      <c r="O13" s="63"/>
      <c r="P13" s="63"/>
    </row>
    <row r="14" spans="1:27" ht="16.8" customHeight="1">
      <c r="B14" s="69" t="s">
        <v>158</v>
      </c>
      <c r="C14" s="70"/>
      <c r="D14" s="65" t="s">
        <v>159</v>
      </c>
      <c r="E14" s="71"/>
      <c r="F14" s="71"/>
      <c r="G14" s="71"/>
      <c r="H14" s="71"/>
      <c r="I14" s="71"/>
      <c r="J14" s="71"/>
      <c r="K14" s="71"/>
      <c r="L14" s="71"/>
      <c r="M14" s="71"/>
      <c r="N14" s="70"/>
      <c r="O14" s="63"/>
      <c r="P14" s="63"/>
    </row>
    <row r="15" spans="1:27" ht="16.8" customHeight="1">
      <c r="B15" s="69" t="s">
        <v>193</v>
      </c>
      <c r="C15" s="70"/>
      <c r="D15" s="65" t="s">
        <v>194</v>
      </c>
      <c r="E15" s="71"/>
      <c r="F15" s="71"/>
      <c r="G15" s="71"/>
      <c r="H15" s="71"/>
      <c r="I15" s="71"/>
      <c r="J15" s="71"/>
      <c r="K15" s="71"/>
      <c r="L15" s="71"/>
      <c r="M15" s="71"/>
      <c r="N15" s="70"/>
      <c r="O15" s="63"/>
      <c r="P15" s="63"/>
    </row>
    <row r="16" spans="1:27" ht="21.6" customHeight="1">
      <c r="U16" s="63"/>
    </row>
    <row r="17" spans="1:27" ht="21.6" customHeight="1">
      <c r="A17" s="47" t="s">
        <v>185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87"/>
      <c r="V17" s="48"/>
      <c r="W17" s="48"/>
      <c r="X17" s="48"/>
      <c r="Y17" s="48"/>
      <c r="Z17" s="48"/>
      <c r="AA17" s="48"/>
    </row>
    <row r="18" spans="1:27" ht="21.6" customHeight="1">
      <c r="B18" s="72" t="s">
        <v>161</v>
      </c>
    </row>
    <row r="19" spans="1:27" ht="21.6" customHeight="1">
      <c r="C19" s="85" t="s">
        <v>165</v>
      </c>
      <c r="D19" s="75"/>
      <c r="E19" s="19"/>
      <c r="F19" s="75"/>
      <c r="G19" s="75"/>
      <c r="H19" s="19"/>
      <c r="I19" s="19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55"/>
    </row>
    <row r="20" spans="1:27" ht="21.6" customHeight="1">
      <c r="C20" s="83"/>
      <c r="D20" s="21"/>
      <c r="E20" s="21" t="s">
        <v>18</v>
      </c>
      <c r="H20" s="73">
        <v>31536000000</v>
      </c>
      <c r="I20" s="52"/>
      <c r="J20" s="74"/>
      <c r="K20" s="74"/>
      <c r="AA20" s="56"/>
    </row>
    <row r="21" spans="1:27" ht="21.6" customHeight="1">
      <c r="C21" s="83"/>
      <c r="D21" s="21"/>
      <c r="E21" s="21" t="s">
        <v>19</v>
      </c>
      <c r="I21" s="21">
        <v>4</v>
      </c>
      <c r="AA21" s="56"/>
    </row>
    <row r="22" spans="1:27" ht="21.6" customHeight="1">
      <c r="C22" s="83"/>
      <c r="D22" s="21"/>
      <c r="E22" s="21" t="s">
        <v>20</v>
      </c>
      <c r="I22" s="24" t="s">
        <v>168</v>
      </c>
      <c r="AA22" s="56"/>
    </row>
    <row r="23" spans="1:27" ht="21.6" customHeight="1">
      <c r="C23" s="83"/>
      <c r="D23" s="25"/>
      <c r="E23" s="78" t="s">
        <v>21</v>
      </c>
      <c r="F23" s="79"/>
      <c r="G23" s="78" t="s">
        <v>22</v>
      </c>
      <c r="H23" s="80"/>
      <c r="I23" s="80"/>
      <c r="J23" s="79"/>
      <c r="K23" s="27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79"/>
      <c r="AA23" s="56"/>
    </row>
    <row r="24" spans="1:27" ht="21.6" customHeight="1">
      <c r="C24" s="83"/>
      <c r="D24" s="25">
        <v>1</v>
      </c>
      <c r="E24" s="78" t="s">
        <v>41</v>
      </c>
      <c r="F24" s="79"/>
      <c r="G24" s="81" t="s">
        <v>163</v>
      </c>
      <c r="H24" s="80"/>
      <c r="I24" s="80"/>
      <c r="J24" s="79"/>
      <c r="K24" s="82" t="s">
        <v>24</v>
      </c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79"/>
      <c r="AA24" s="56"/>
    </row>
    <row r="25" spans="1:27" ht="21.6" customHeight="1">
      <c r="C25" s="83"/>
      <c r="D25" s="25">
        <v>2</v>
      </c>
      <c r="E25" s="78" t="s">
        <v>34</v>
      </c>
      <c r="F25" s="79"/>
      <c r="G25" s="78" t="s">
        <v>25</v>
      </c>
      <c r="H25" s="80"/>
      <c r="I25" s="80"/>
      <c r="J25" s="79"/>
      <c r="K25" s="27" t="s">
        <v>26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79"/>
      <c r="AA25" s="56"/>
    </row>
    <row r="26" spans="1:27" ht="21.6" customHeight="1">
      <c r="C26" s="83"/>
      <c r="D26" s="25">
        <v>3</v>
      </c>
      <c r="E26" s="78" t="s">
        <v>35</v>
      </c>
      <c r="F26" s="79"/>
      <c r="G26" s="78" t="s">
        <v>27</v>
      </c>
      <c r="H26" s="80"/>
      <c r="I26" s="80"/>
      <c r="J26" s="79"/>
      <c r="K26" s="27" t="s">
        <v>28</v>
      </c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79"/>
      <c r="AA26" s="56"/>
    </row>
    <row r="27" spans="1:27" ht="21.6" customHeight="1">
      <c r="C27" s="83"/>
      <c r="D27" s="25">
        <v>4</v>
      </c>
      <c r="E27" s="78" t="s">
        <v>36</v>
      </c>
      <c r="F27" s="79"/>
      <c r="G27" s="78" t="s">
        <v>29</v>
      </c>
      <c r="H27" s="80"/>
      <c r="I27" s="80"/>
      <c r="J27" s="79"/>
      <c r="K27" s="27" t="s">
        <v>30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79"/>
      <c r="AA27" s="56"/>
    </row>
    <row r="28" spans="1:27" ht="21.6" customHeight="1">
      <c r="C28" s="83"/>
      <c r="D28" s="21"/>
      <c r="E28" s="21"/>
      <c r="H28" t="s">
        <v>162</v>
      </c>
      <c r="I28" s="21"/>
      <c r="AA28" s="56"/>
    </row>
    <row r="29" spans="1:27" ht="21.6" customHeight="1">
      <c r="C29" s="84"/>
      <c r="D29" s="26"/>
      <c r="E29" s="26"/>
      <c r="F29" s="60"/>
      <c r="G29" s="60"/>
      <c r="H29" s="26" t="s">
        <v>164</v>
      </c>
      <c r="I29" s="26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57"/>
    </row>
    <row r="31" spans="1:27" ht="21.6" customHeight="1">
      <c r="C31" s="85" t="s">
        <v>167</v>
      </c>
      <c r="D31" s="75"/>
      <c r="E31" s="19"/>
      <c r="F31" s="75"/>
      <c r="G31" s="75"/>
      <c r="H31" s="19"/>
      <c r="I31" s="19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55"/>
    </row>
    <row r="32" spans="1:27" ht="21.6" customHeight="1">
      <c r="C32" s="83"/>
      <c r="D32" s="21"/>
      <c r="E32" s="21" t="s">
        <v>18</v>
      </c>
      <c r="H32" s="73">
        <v>3153600000</v>
      </c>
      <c r="I32" s="52"/>
      <c r="J32" s="74"/>
      <c r="K32" s="74"/>
      <c r="AA32" s="56"/>
    </row>
    <row r="33" spans="2:27" ht="21.6" customHeight="1">
      <c r="C33" s="83"/>
      <c r="D33" s="21"/>
      <c r="E33" s="21" t="s">
        <v>19</v>
      </c>
      <c r="I33" s="21">
        <v>4</v>
      </c>
      <c r="AA33" s="56"/>
    </row>
    <row r="34" spans="2:27" ht="21.6" customHeight="1">
      <c r="C34" s="83"/>
      <c r="D34" s="21"/>
      <c r="E34" s="21" t="s">
        <v>20</v>
      </c>
      <c r="I34" s="24" t="s">
        <v>166</v>
      </c>
      <c r="AA34" s="56"/>
    </row>
    <row r="35" spans="2:27" ht="21.6" customHeight="1">
      <c r="C35" s="83"/>
      <c r="D35" s="25"/>
      <c r="E35" s="78" t="s">
        <v>21</v>
      </c>
      <c r="F35" s="79"/>
      <c r="G35" s="78" t="s">
        <v>22</v>
      </c>
      <c r="H35" s="80"/>
      <c r="I35" s="80"/>
      <c r="J35" s="79"/>
      <c r="K35" s="27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79"/>
      <c r="AA35" s="56"/>
    </row>
    <row r="36" spans="2:27" ht="21.6" customHeight="1">
      <c r="C36" s="83"/>
      <c r="D36" s="25">
        <v>1</v>
      </c>
      <c r="E36" s="78" t="s">
        <v>42</v>
      </c>
      <c r="F36" s="79"/>
      <c r="G36" s="81" t="s">
        <v>23</v>
      </c>
      <c r="H36" s="80"/>
      <c r="I36" s="80"/>
      <c r="J36" s="79"/>
      <c r="K36" s="82" t="s">
        <v>31</v>
      </c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79"/>
      <c r="AA36" s="56"/>
    </row>
    <row r="37" spans="2:27" ht="21.6" customHeight="1">
      <c r="C37" s="83"/>
      <c r="D37" s="25">
        <v>2</v>
      </c>
      <c r="E37" s="78" t="s">
        <v>38</v>
      </c>
      <c r="F37" s="79"/>
      <c r="G37" s="78" t="s">
        <v>25</v>
      </c>
      <c r="H37" s="80"/>
      <c r="I37" s="80"/>
      <c r="J37" s="79"/>
      <c r="K37" s="27" t="s">
        <v>26</v>
      </c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79"/>
      <c r="AA37" s="56"/>
    </row>
    <row r="38" spans="2:27" ht="21.6" customHeight="1">
      <c r="C38" s="83"/>
      <c r="D38" s="25">
        <v>3</v>
      </c>
      <c r="E38" s="78" t="s">
        <v>39</v>
      </c>
      <c r="F38" s="79"/>
      <c r="G38" s="78" t="s">
        <v>27</v>
      </c>
      <c r="H38" s="80"/>
      <c r="I38" s="80"/>
      <c r="J38" s="79"/>
      <c r="K38" s="27" t="s">
        <v>28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79"/>
      <c r="AA38" s="56"/>
    </row>
    <row r="39" spans="2:27" ht="21.6" customHeight="1">
      <c r="C39" s="83"/>
      <c r="D39" s="25">
        <v>4</v>
      </c>
      <c r="E39" s="78" t="s">
        <v>40</v>
      </c>
      <c r="F39" s="79"/>
      <c r="G39" s="78" t="s">
        <v>29</v>
      </c>
      <c r="H39" s="80"/>
      <c r="I39" s="80"/>
      <c r="J39" s="79"/>
      <c r="K39" s="27" t="s">
        <v>30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79"/>
      <c r="AA39" s="56"/>
    </row>
    <row r="40" spans="2:27" ht="21.6" customHeight="1">
      <c r="C40" s="84"/>
      <c r="D40" s="26"/>
      <c r="E40" s="26"/>
      <c r="F40" s="60"/>
      <c r="G40" s="60"/>
      <c r="H40" s="26"/>
      <c r="I40" s="26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57"/>
    </row>
    <row r="42" spans="2:27" ht="21.6" customHeight="1">
      <c r="B42" s="1" t="s">
        <v>175</v>
      </c>
    </row>
    <row r="43" spans="2:27" ht="21.6" customHeight="1">
      <c r="C43" s="21" t="s">
        <v>144</v>
      </c>
      <c r="I43" s="21" t="s">
        <v>169</v>
      </c>
    </row>
    <row r="44" spans="2:27" ht="21.6" customHeight="1">
      <c r="C44" s="21" t="s">
        <v>143</v>
      </c>
      <c r="I44" s="21" t="s">
        <v>170</v>
      </c>
    </row>
    <row r="45" spans="2:27" ht="21.6" customHeight="1">
      <c r="C45" s="21" t="s">
        <v>145</v>
      </c>
      <c r="I45" s="21" t="s">
        <v>171</v>
      </c>
    </row>
    <row r="46" spans="2:27" ht="21.6" customHeight="1">
      <c r="C46" s="21" t="s">
        <v>146</v>
      </c>
      <c r="I46" s="21" t="s">
        <v>172</v>
      </c>
    </row>
    <row r="47" spans="2:27" ht="21.6" customHeight="1">
      <c r="C47" s="21" t="s">
        <v>147</v>
      </c>
      <c r="I47" s="21" t="s">
        <v>173</v>
      </c>
    </row>
    <row r="48" spans="2:27" ht="21.6" customHeight="1">
      <c r="C48" s="21" t="s">
        <v>148</v>
      </c>
      <c r="I48" s="21" t="s">
        <v>174</v>
      </c>
    </row>
    <row r="49" spans="3:23" ht="21.6" customHeight="1">
      <c r="C49" s="86" t="s">
        <v>176</v>
      </c>
      <c r="D49" s="21"/>
    </row>
    <row r="51" spans="3:23" ht="21.6" customHeight="1">
      <c r="C51" s="21" t="s">
        <v>177</v>
      </c>
    </row>
    <row r="52" spans="3:23" ht="21.6" customHeight="1">
      <c r="C52" s="22" t="s">
        <v>183</v>
      </c>
    </row>
    <row r="53" spans="3:23" ht="21.6" customHeight="1">
      <c r="C53" s="21"/>
      <c r="D53" s="21" t="s">
        <v>18</v>
      </c>
      <c r="G53" s="73">
        <v>3153600000000</v>
      </c>
      <c r="H53" s="74"/>
      <c r="I53" s="74"/>
      <c r="J53" s="74"/>
    </row>
    <row r="54" spans="3:23" ht="21.6" customHeight="1">
      <c r="C54" s="21"/>
      <c r="D54" s="21" t="s">
        <v>19</v>
      </c>
      <c r="H54" s="21">
        <v>8</v>
      </c>
    </row>
    <row r="55" spans="3:23" ht="21.6" customHeight="1">
      <c r="C55" s="21"/>
      <c r="D55" s="21" t="s">
        <v>20</v>
      </c>
      <c r="H55" s="24" t="s">
        <v>32</v>
      </c>
    </row>
    <row r="56" spans="3:23" ht="21.6" customHeight="1">
      <c r="C56" s="25"/>
      <c r="D56" s="25" t="s">
        <v>21</v>
      </c>
      <c r="E56" s="80"/>
      <c r="F56" s="79"/>
      <c r="G56" s="25" t="s">
        <v>22</v>
      </c>
      <c r="H56" s="80"/>
      <c r="I56" s="80"/>
      <c r="J56" s="79"/>
      <c r="K56" s="7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80"/>
      <c r="W56" s="79"/>
    </row>
    <row r="57" spans="3:23" ht="21.6" customHeight="1">
      <c r="C57" s="25">
        <v>1</v>
      </c>
      <c r="D57" s="25" t="s">
        <v>33</v>
      </c>
      <c r="E57" s="80"/>
      <c r="F57" s="79"/>
      <c r="G57" s="25" t="s">
        <v>23</v>
      </c>
      <c r="H57" s="80"/>
      <c r="I57" s="80"/>
      <c r="J57" s="79"/>
      <c r="K57" s="78" t="s">
        <v>178</v>
      </c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80"/>
      <c r="W57" s="79"/>
    </row>
    <row r="58" spans="3:23" ht="21.6" customHeight="1">
      <c r="C58" s="25">
        <v>2</v>
      </c>
      <c r="D58" s="76" t="s">
        <v>34</v>
      </c>
      <c r="F58" s="56"/>
      <c r="G58" s="25" t="s">
        <v>25</v>
      </c>
      <c r="H58" s="80"/>
      <c r="I58" s="80"/>
      <c r="J58" s="79"/>
      <c r="K58" s="78" t="s">
        <v>179</v>
      </c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80"/>
      <c r="W58" s="79"/>
    </row>
    <row r="59" spans="3:23" ht="21.6" customHeight="1">
      <c r="C59" s="25">
        <v>3</v>
      </c>
      <c r="D59" s="25" t="s">
        <v>35</v>
      </c>
      <c r="E59" s="80"/>
      <c r="F59" s="79"/>
      <c r="G59" s="25" t="s">
        <v>27</v>
      </c>
      <c r="H59" s="80"/>
      <c r="I59" s="80"/>
      <c r="J59" s="79"/>
      <c r="K59" s="78" t="s">
        <v>180</v>
      </c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80"/>
      <c r="W59" s="79"/>
    </row>
    <row r="60" spans="3:23" ht="21.6" customHeight="1">
      <c r="C60" s="25">
        <v>4</v>
      </c>
      <c r="D60" s="76" t="s">
        <v>36</v>
      </c>
      <c r="F60" s="56"/>
      <c r="G60" s="25" t="s">
        <v>29</v>
      </c>
      <c r="H60" s="80"/>
      <c r="I60" s="80"/>
      <c r="J60" s="79"/>
      <c r="K60" s="78" t="s">
        <v>181</v>
      </c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80"/>
      <c r="W60" s="79"/>
    </row>
    <row r="61" spans="3:23" ht="21.6" customHeight="1">
      <c r="C61" s="25">
        <v>5</v>
      </c>
      <c r="D61" s="25" t="s">
        <v>37</v>
      </c>
      <c r="E61" s="80"/>
      <c r="F61" s="79"/>
      <c r="G61" s="25" t="s">
        <v>23</v>
      </c>
      <c r="H61" s="80"/>
      <c r="I61" s="80"/>
      <c r="J61" s="79"/>
      <c r="K61" s="78" t="s">
        <v>182</v>
      </c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80"/>
      <c r="W61" s="79"/>
    </row>
    <row r="62" spans="3:23" ht="21.6" customHeight="1">
      <c r="C62" s="25">
        <v>6</v>
      </c>
      <c r="D62" s="76" t="s">
        <v>38</v>
      </c>
      <c r="F62" s="56"/>
      <c r="G62" s="25" t="s">
        <v>25</v>
      </c>
      <c r="H62" s="80"/>
      <c r="I62" s="80"/>
      <c r="J62" s="79"/>
      <c r="K62" s="78" t="s">
        <v>179</v>
      </c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80"/>
      <c r="W62" s="79"/>
    </row>
    <row r="63" spans="3:23" ht="21.6" customHeight="1">
      <c r="C63" s="25">
        <v>7</v>
      </c>
      <c r="D63" s="25" t="s">
        <v>39</v>
      </c>
      <c r="E63" s="80"/>
      <c r="F63" s="79"/>
      <c r="G63" s="25" t="s">
        <v>27</v>
      </c>
      <c r="H63" s="80"/>
      <c r="I63" s="80"/>
      <c r="J63" s="79"/>
      <c r="K63" s="78" t="s">
        <v>180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80"/>
      <c r="W63" s="79"/>
    </row>
    <row r="64" spans="3:23" ht="21.6" customHeight="1">
      <c r="C64" s="25">
        <v>8</v>
      </c>
      <c r="D64" s="77" t="s">
        <v>40</v>
      </c>
      <c r="E64" s="60"/>
      <c r="F64" s="57"/>
      <c r="G64" s="25" t="s">
        <v>29</v>
      </c>
      <c r="H64" s="80"/>
      <c r="I64" s="80"/>
      <c r="J64" s="79"/>
      <c r="K64" s="78" t="s">
        <v>181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80"/>
      <c r="W64" s="79"/>
    </row>
    <row r="66" spans="1:27" ht="21.6" customHeight="1">
      <c r="A66" s="47" t="s">
        <v>186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87"/>
      <c r="V66" s="48"/>
      <c r="W66" s="48"/>
      <c r="X66" s="48"/>
      <c r="Y66" s="48"/>
      <c r="Z66" s="48"/>
      <c r="AA66" s="48"/>
    </row>
    <row r="68" spans="1:27" ht="21.6" customHeight="1">
      <c r="B68" t="s">
        <v>187</v>
      </c>
    </row>
    <row r="70" spans="1:27" ht="21.6" customHeight="1">
      <c r="A70" s="47" t="s">
        <v>188</v>
      </c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87"/>
      <c r="V70" s="48"/>
      <c r="W70" s="48"/>
      <c r="X70" s="48"/>
      <c r="Y70" s="48"/>
      <c r="Z70" s="48"/>
      <c r="AA70" s="48"/>
    </row>
    <row r="72" spans="1:27" ht="21.6" customHeight="1">
      <c r="B72" t="s">
        <v>189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8B73-E55C-41D2-88AF-9034AE00E41F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2.1091037326388829E-3</v>
      </c>
    </row>
    <row r="4" spans="2:3">
      <c r="B4" s="13" t="s">
        <v>51</v>
      </c>
      <c r="C4" s="32">
        <v>2.0577377743191132E-3</v>
      </c>
    </row>
    <row r="5" spans="2:3">
      <c r="B5" s="13" t="s">
        <v>52</v>
      </c>
      <c r="C5" s="32">
        <v>2.9897530873616501E-2</v>
      </c>
    </row>
    <row r="6" spans="2:3">
      <c r="B6" s="13" t="s">
        <v>53</v>
      </c>
      <c r="C6" s="32">
        <v>1.2524949179755256E-2</v>
      </c>
    </row>
    <row r="7" spans="2:3">
      <c r="B7" s="13" t="s">
        <v>54</v>
      </c>
      <c r="C7" s="32">
        <v>2.3428810967339345E-2</v>
      </c>
    </row>
    <row r="8" spans="2:3">
      <c r="B8" s="13" t="s">
        <v>55</v>
      </c>
      <c r="C8" s="32">
        <v>2.3454348246256456E-2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0138-D58E-43F7-8FE5-8604445AEE02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0.29026958677503767</v>
      </c>
    </row>
    <row r="4" spans="2:3">
      <c r="B4" s="13" t="s">
        <v>51</v>
      </c>
      <c r="C4" s="32">
        <v>0.29278961817423443</v>
      </c>
    </row>
    <row r="5" spans="2:3">
      <c r="B5" s="13" t="s">
        <v>52</v>
      </c>
      <c r="C5" s="32">
        <v>0.54422741466098323</v>
      </c>
    </row>
    <row r="6" spans="2:3">
      <c r="B6" s="13" t="s">
        <v>53</v>
      </c>
      <c r="C6" s="32">
        <v>0.45875925487942126</v>
      </c>
    </row>
    <row r="7" spans="2:3">
      <c r="B7" s="13" t="s">
        <v>54</v>
      </c>
      <c r="C7" s="32">
        <v>1.4706763691372289</v>
      </c>
    </row>
    <row r="8" spans="2:3">
      <c r="B8" s="13" t="s">
        <v>55</v>
      </c>
      <c r="C8" s="32">
        <v>0.82454159524705628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7C1F-53D7-4BD6-A005-9D85DAF4432E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9.3226167890760551E-3</v>
      </c>
    </row>
    <row r="4" spans="2:3">
      <c r="B4" s="13" t="s">
        <v>51</v>
      </c>
      <c r="C4" s="32">
        <v>9.3313588036431135E-3</v>
      </c>
    </row>
    <row r="5" spans="2:3">
      <c r="B5" s="13" t="s">
        <v>52</v>
      </c>
      <c r="C5" s="32">
        <v>0.23948420418633301</v>
      </c>
    </row>
    <row r="6" spans="2:3">
      <c r="B6" s="13" t="s">
        <v>53</v>
      </c>
      <c r="C6" s="32">
        <v>0.23561554484897146</v>
      </c>
    </row>
    <row r="7" spans="2:3">
      <c r="B7" s="13" t="s">
        <v>54</v>
      </c>
      <c r="C7" s="32">
        <v>0.98811048931545209</v>
      </c>
    </row>
    <row r="8" spans="2:3">
      <c r="B8" s="13" t="s">
        <v>55</v>
      </c>
      <c r="C8" s="32">
        <v>0.96825959947373597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6BB7-653A-495A-AD25-FA3E8FD41F21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1.4887332916259722E-2</v>
      </c>
    </row>
    <row r="4" spans="2:3">
      <c r="B4" s="13" t="s">
        <v>51</v>
      </c>
      <c r="C4" s="32">
        <v>1.4751699235704154E-2</v>
      </c>
    </row>
    <row r="5" spans="2:3">
      <c r="B5" s="13" t="s">
        <v>52</v>
      </c>
      <c r="C5" s="32">
        <v>0.48579936557345882</v>
      </c>
    </row>
    <row r="6" spans="2:3">
      <c r="B6" s="13" t="s">
        <v>53</v>
      </c>
      <c r="C6" s="32">
        <v>0.48934412002563449</v>
      </c>
    </row>
    <row r="7" spans="2:3">
      <c r="B7" s="13" t="s">
        <v>54</v>
      </c>
      <c r="C7" s="32">
        <v>1.8226575056711765</v>
      </c>
    </row>
    <row r="8" spans="2:3">
      <c r="B8" s="13" t="s">
        <v>55</v>
      </c>
      <c r="C8" s="32">
        <v>1.7813957532246869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8911-D62B-417A-B3BE-66FEAB8D8B7C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8.8967747158474261E-3</v>
      </c>
    </row>
    <row r="4" spans="2:3">
      <c r="B4" s="13" t="s">
        <v>51</v>
      </c>
      <c r="C4" s="32">
        <v>8.8331699371337839E-3</v>
      </c>
    </row>
    <row r="5" spans="2:3">
      <c r="B5" s="13" t="s">
        <v>52</v>
      </c>
      <c r="C5" s="32">
        <v>0.24342788590325201</v>
      </c>
    </row>
    <row r="6" spans="2:3">
      <c r="B6" s="13" t="s">
        <v>53</v>
      </c>
      <c r="C6" s="32">
        <v>0.23798195521036736</v>
      </c>
    </row>
    <row r="7" spans="2:3">
      <c r="B7" s="13" t="s">
        <v>54</v>
      </c>
      <c r="C7" s="32">
        <v>0.99917305840386006</v>
      </c>
    </row>
    <row r="8" spans="2:3">
      <c r="B8" s="13" t="s">
        <v>55</v>
      </c>
      <c r="C8" s="32">
        <v>0.97932961252000339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AA76-56F4-40AE-A471-AAB238E38594}">
  <dimension ref="A1:AK175"/>
  <sheetViews>
    <sheetView topLeftCell="A121" workbookViewId="0">
      <selection activeCell="AI161" sqref="AI161"/>
    </sheetView>
  </sheetViews>
  <sheetFormatPr defaultColWidth="6.3984375" defaultRowHeight="18"/>
  <sheetData>
    <row r="1" spans="1:17" s="48" customFormat="1">
      <c r="A1" s="47" t="s">
        <v>74</v>
      </c>
    </row>
    <row r="3" spans="1:17">
      <c r="B3" s="21"/>
      <c r="C3" s="21"/>
      <c r="D3" s="21"/>
      <c r="E3" s="21"/>
      <c r="F3" s="22" t="s">
        <v>75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B4" s="21"/>
      <c r="C4" s="21"/>
      <c r="D4" s="21"/>
      <c r="E4" s="21"/>
      <c r="F4" s="118" t="s">
        <v>85</v>
      </c>
      <c r="G4" s="119"/>
      <c r="H4" s="119"/>
      <c r="I4" s="120"/>
      <c r="J4" s="21"/>
      <c r="K4" s="21"/>
      <c r="L4" s="21"/>
      <c r="M4" s="21"/>
      <c r="N4" s="21"/>
      <c r="O4" s="21"/>
      <c r="P4" s="21"/>
      <c r="Q4" s="21"/>
    </row>
    <row r="5" spans="1:17">
      <c r="B5" s="21"/>
      <c r="C5" s="21"/>
      <c r="D5" s="21"/>
      <c r="E5" s="21"/>
      <c r="F5" s="121"/>
      <c r="G5" s="122"/>
      <c r="H5" s="122"/>
      <c r="I5" s="123"/>
      <c r="J5" s="21"/>
      <c r="K5" s="21"/>
      <c r="L5" s="21"/>
      <c r="M5" s="21"/>
      <c r="N5" s="21"/>
      <c r="O5" s="21"/>
      <c r="P5" s="21"/>
      <c r="Q5" s="21"/>
    </row>
    <row r="6" spans="1:17">
      <c r="B6" s="21"/>
      <c r="C6" s="21"/>
      <c r="D6" s="21"/>
      <c r="E6" s="21"/>
      <c r="F6" s="124"/>
      <c r="G6" s="125"/>
      <c r="H6" s="125"/>
      <c r="I6" s="126"/>
      <c r="J6" s="21"/>
      <c r="K6" s="21"/>
      <c r="L6" s="21"/>
      <c r="M6" s="21"/>
      <c r="N6" s="21"/>
      <c r="O6" s="21"/>
      <c r="P6" s="21"/>
      <c r="Q6" s="21"/>
    </row>
    <row r="7" spans="1:17">
      <c r="B7" s="21"/>
      <c r="C7" s="21"/>
      <c r="D7" s="21"/>
      <c r="E7" s="26"/>
      <c r="F7" s="26"/>
      <c r="G7" s="49"/>
      <c r="H7" s="50" t="s">
        <v>76</v>
      </c>
      <c r="I7" s="26"/>
      <c r="J7" s="26"/>
      <c r="K7" s="21"/>
      <c r="L7" s="21"/>
      <c r="M7" s="21"/>
      <c r="N7" s="21"/>
      <c r="O7" s="21"/>
      <c r="P7" s="21"/>
      <c r="Q7" s="21"/>
    </row>
    <row r="8" spans="1:17">
      <c r="B8" s="21"/>
      <c r="C8" s="21"/>
      <c r="D8" s="23"/>
      <c r="E8" s="21"/>
      <c r="F8" s="21"/>
      <c r="G8" s="21"/>
      <c r="H8" s="21"/>
      <c r="I8" s="21"/>
      <c r="J8" s="23"/>
      <c r="K8" s="21"/>
      <c r="L8" s="21"/>
      <c r="M8" s="21"/>
      <c r="N8" s="21"/>
      <c r="O8" s="21"/>
      <c r="P8" s="21"/>
      <c r="Q8" s="21"/>
    </row>
    <row r="9" spans="1:17">
      <c r="B9" s="21"/>
      <c r="C9" s="22" t="s">
        <v>75</v>
      </c>
      <c r="D9" s="28"/>
      <c r="E9" s="21"/>
      <c r="F9" s="21"/>
      <c r="G9" s="21"/>
      <c r="H9" s="21"/>
      <c r="I9" s="22" t="s">
        <v>75</v>
      </c>
      <c r="J9" s="23"/>
      <c r="K9" s="21"/>
      <c r="L9" s="21"/>
      <c r="M9" s="21"/>
      <c r="N9" s="21"/>
      <c r="O9" s="21"/>
      <c r="P9" s="21"/>
      <c r="Q9" s="21"/>
    </row>
    <row r="10" spans="1:17">
      <c r="B10" s="21"/>
      <c r="C10" s="118" t="s">
        <v>87</v>
      </c>
      <c r="D10" s="119"/>
      <c r="E10" s="119"/>
      <c r="F10" s="120"/>
      <c r="G10" s="21"/>
      <c r="H10" s="21"/>
      <c r="I10" s="118" t="s">
        <v>88</v>
      </c>
      <c r="J10" s="119"/>
      <c r="K10" s="119"/>
      <c r="L10" s="120"/>
      <c r="M10" s="21"/>
      <c r="N10" s="21"/>
      <c r="O10" s="21"/>
      <c r="P10" s="21"/>
      <c r="Q10" s="21"/>
    </row>
    <row r="11" spans="1:17">
      <c r="B11" s="21"/>
      <c r="C11" s="121"/>
      <c r="D11" s="122"/>
      <c r="E11" s="122"/>
      <c r="F11" s="123"/>
      <c r="G11" s="21"/>
      <c r="H11" s="21"/>
      <c r="I11" s="121"/>
      <c r="J11" s="122"/>
      <c r="K11" s="122"/>
      <c r="L11" s="123"/>
      <c r="M11" s="21"/>
      <c r="N11" s="21"/>
      <c r="O11" s="21"/>
      <c r="P11" s="21"/>
      <c r="Q11" s="21"/>
    </row>
    <row r="12" spans="1:17">
      <c r="B12" s="21"/>
      <c r="C12" s="124"/>
      <c r="D12" s="125"/>
      <c r="E12" s="125"/>
      <c r="F12" s="126"/>
      <c r="G12" s="21"/>
      <c r="H12" s="21"/>
      <c r="I12" s="124"/>
      <c r="J12" s="125"/>
      <c r="K12" s="125"/>
      <c r="L12" s="126"/>
      <c r="M12" s="21"/>
      <c r="N12" s="21"/>
      <c r="O12" s="21"/>
      <c r="P12" s="21"/>
      <c r="Q12" s="21"/>
    </row>
    <row r="13" spans="1:17">
      <c r="B13" s="21"/>
      <c r="C13" s="21"/>
      <c r="D13" s="20"/>
      <c r="E13" s="51" t="s">
        <v>86</v>
      </c>
      <c r="F13" s="52"/>
      <c r="G13" s="21"/>
      <c r="H13" s="21"/>
      <c r="I13" s="21"/>
      <c r="J13" s="20"/>
      <c r="K13" s="51" t="s">
        <v>131</v>
      </c>
      <c r="L13" s="52"/>
      <c r="M13" s="21"/>
      <c r="N13" s="21"/>
      <c r="O13" s="21"/>
      <c r="P13" s="21"/>
      <c r="Q13" s="21"/>
    </row>
    <row r="14" spans="1:17">
      <c r="B14" s="21"/>
      <c r="C14" s="21"/>
      <c r="D14" s="23"/>
      <c r="E14" s="21"/>
      <c r="F14" s="21"/>
      <c r="G14" s="21"/>
      <c r="H14" s="21"/>
      <c r="I14" s="21"/>
      <c r="J14" s="23"/>
      <c r="K14" s="21"/>
      <c r="L14" s="21"/>
      <c r="M14" s="21"/>
      <c r="N14" s="21"/>
      <c r="O14" s="21"/>
      <c r="P14" s="21"/>
      <c r="Q14" s="21"/>
    </row>
    <row r="15" spans="1:17">
      <c r="B15" s="21"/>
      <c r="C15" s="22" t="s">
        <v>78</v>
      </c>
      <c r="D15" s="28"/>
      <c r="E15" s="21"/>
      <c r="F15" s="21"/>
      <c r="G15" s="21"/>
      <c r="H15" s="21"/>
      <c r="I15" s="22" t="s">
        <v>78</v>
      </c>
      <c r="J15" s="28"/>
      <c r="K15" s="21"/>
      <c r="L15" s="21"/>
      <c r="M15" s="21"/>
      <c r="N15" s="21"/>
      <c r="O15" s="21"/>
      <c r="P15" s="21"/>
      <c r="Q15" s="21"/>
    </row>
    <row r="16" spans="1:17">
      <c r="B16" s="21"/>
      <c r="C16" s="109" t="s">
        <v>79</v>
      </c>
      <c r="D16" s="110"/>
      <c r="E16" s="110"/>
      <c r="F16" s="111"/>
      <c r="G16" s="21"/>
      <c r="H16" s="21"/>
      <c r="I16" s="109" t="s">
        <v>80</v>
      </c>
      <c r="J16" s="110"/>
      <c r="K16" s="110"/>
      <c r="L16" s="111"/>
      <c r="M16" s="21"/>
      <c r="N16" s="21"/>
      <c r="O16" s="21"/>
      <c r="P16" s="21"/>
      <c r="Q16" s="21"/>
    </row>
    <row r="17" spans="1:17">
      <c r="B17" s="21"/>
      <c r="C17" s="112"/>
      <c r="D17" s="113"/>
      <c r="E17" s="113"/>
      <c r="F17" s="114"/>
      <c r="G17" s="22" t="s">
        <v>89</v>
      </c>
      <c r="H17" s="21"/>
      <c r="I17" s="112"/>
      <c r="J17" s="113"/>
      <c r="K17" s="113"/>
      <c r="L17" s="114"/>
      <c r="M17" s="22" t="s">
        <v>81</v>
      </c>
      <c r="O17" s="22" t="s">
        <v>90</v>
      </c>
      <c r="P17" s="21"/>
      <c r="Q17" s="21"/>
    </row>
    <row r="18" spans="1:17">
      <c r="B18" s="21"/>
      <c r="C18" s="115"/>
      <c r="D18" s="116"/>
      <c r="E18" s="116"/>
      <c r="F18" s="117"/>
      <c r="G18" s="21"/>
      <c r="H18" s="21"/>
      <c r="I18" s="115"/>
      <c r="J18" s="116"/>
      <c r="K18" s="116"/>
      <c r="L18" s="117"/>
      <c r="M18" s="21"/>
      <c r="O18" s="22" t="s">
        <v>91</v>
      </c>
      <c r="P18" s="21"/>
      <c r="Q18" s="21"/>
    </row>
    <row r="21" spans="1:17" s="48" customFormat="1">
      <c r="A21" s="47" t="s">
        <v>92</v>
      </c>
    </row>
    <row r="23" spans="1:17">
      <c r="C23" s="21"/>
      <c r="D23" s="21"/>
      <c r="E23" s="21"/>
      <c r="F23" s="22" t="s">
        <v>75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>
      <c r="C24" s="21"/>
      <c r="D24" s="21"/>
      <c r="E24" s="21"/>
      <c r="F24" s="118" t="s">
        <v>93</v>
      </c>
      <c r="G24" s="119"/>
      <c r="H24" s="119"/>
      <c r="I24" s="120"/>
      <c r="J24" s="21"/>
      <c r="K24" s="21"/>
      <c r="L24" s="21"/>
      <c r="M24" s="21"/>
      <c r="N24" s="21"/>
      <c r="O24" s="21"/>
      <c r="P24" s="21"/>
      <c r="Q24" s="21"/>
    </row>
    <row r="25" spans="1:17">
      <c r="C25" s="21"/>
      <c r="D25" s="21"/>
      <c r="E25" s="21"/>
      <c r="F25" s="121"/>
      <c r="G25" s="122"/>
      <c r="H25" s="122"/>
      <c r="I25" s="123"/>
      <c r="J25" s="21"/>
      <c r="K25" s="21"/>
      <c r="L25" s="21"/>
      <c r="M25" s="21"/>
      <c r="N25" s="21"/>
      <c r="O25" s="21"/>
      <c r="P25" s="21"/>
      <c r="Q25" s="21"/>
    </row>
    <row r="26" spans="1:17">
      <c r="C26" s="21"/>
      <c r="D26" s="21"/>
      <c r="E26" s="21"/>
      <c r="F26" s="124"/>
      <c r="G26" s="125"/>
      <c r="H26" s="125"/>
      <c r="I26" s="126"/>
      <c r="J26" s="21"/>
      <c r="K26" s="21"/>
      <c r="L26" s="21"/>
      <c r="M26" s="21"/>
      <c r="N26" s="21"/>
      <c r="O26" s="21"/>
      <c r="P26" s="21"/>
      <c r="Q26" s="21"/>
    </row>
    <row r="27" spans="1:17">
      <c r="C27" s="21"/>
      <c r="D27" s="21"/>
      <c r="E27" s="26"/>
      <c r="F27" s="26"/>
      <c r="G27" s="49"/>
      <c r="H27" s="50" t="s">
        <v>76</v>
      </c>
      <c r="I27" s="26"/>
      <c r="J27" s="26"/>
      <c r="K27" s="21"/>
      <c r="L27" s="21"/>
      <c r="M27" s="21"/>
      <c r="N27" s="21"/>
      <c r="O27" s="21"/>
      <c r="P27" s="21"/>
      <c r="Q27" s="21"/>
    </row>
    <row r="28" spans="1:17">
      <c r="C28" s="21"/>
      <c r="D28" s="23"/>
      <c r="E28" s="21"/>
      <c r="F28" s="21"/>
      <c r="G28" s="21"/>
      <c r="H28" s="21"/>
      <c r="I28" s="21"/>
      <c r="J28" s="23"/>
      <c r="K28" s="21"/>
      <c r="L28" s="21"/>
      <c r="M28" s="21"/>
      <c r="N28" s="21"/>
      <c r="O28" s="21"/>
      <c r="P28" s="21"/>
      <c r="Q28" s="21"/>
    </row>
    <row r="29" spans="1:17">
      <c r="C29" s="22" t="s">
        <v>75</v>
      </c>
      <c r="D29" s="28"/>
      <c r="E29" s="21"/>
      <c r="F29" s="21"/>
      <c r="G29" s="21"/>
      <c r="H29" s="21"/>
      <c r="I29" s="22" t="s">
        <v>75</v>
      </c>
      <c r="J29" s="23"/>
      <c r="K29" s="21"/>
      <c r="L29" s="21"/>
      <c r="M29" s="21"/>
      <c r="N29" s="21"/>
      <c r="O29" s="21"/>
      <c r="P29" s="21"/>
      <c r="Q29" s="21"/>
    </row>
    <row r="30" spans="1:17">
      <c r="C30" s="118" t="s">
        <v>95</v>
      </c>
      <c r="D30" s="119"/>
      <c r="E30" s="119"/>
      <c r="F30" s="120"/>
      <c r="G30" s="21"/>
      <c r="H30" s="21"/>
      <c r="I30" s="118" t="s">
        <v>94</v>
      </c>
      <c r="J30" s="119"/>
      <c r="K30" s="119"/>
      <c r="L30" s="120"/>
      <c r="M30" s="21"/>
      <c r="N30" s="21"/>
      <c r="O30" s="21"/>
      <c r="P30" s="21"/>
      <c r="Q30" s="21"/>
    </row>
    <row r="31" spans="1:17">
      <c r="C31" s="121"/>
      <c r="D31" s="122"/>
      <c r="E31" s="122"/>
      <c r="F31" s="123"/>
      <c r="G31" s="21"/>
      <c r="H31" s="21"/>
      <c r="I31" s="121"/>
      <c r="J31" s="122"/>
      <c r="K31" s="122"/>
      <c r="L31" s="123"/>
      <c r="M31" s="21"/>
      <c r="N31" s="21"/>
      <c r="O31" s="21"/>
      <c r="P31" s="21"/>
      <c r="Q31" s="21"/>
    </row>
    <row r="32" spans="1:17">
      <c r="C32" s="124"/>
      <c r="D32" s="125"/>
      <c r="E32" s="125"/>
      <c r="F32" s="126"/>
      <c r="G32" s="21"/>
      <c r="H32" s="21"/>
      <c r="I32" s="124"/>
      <c r="J32" s="125"/>
      <c r="K32" s="125"/>
      <c r="L32" s="126"/>
      <c r="M32" s="21"/>
      <c r="N32" s="21"/>
      <c r="O32" s="21"/>
      <c r="P32" s="21"/>
      <c r="Q32" s="21"/>
    </row>
    <row r="33" spans="1:17">
      <c r="C33" s="21"/>
      <c r="D33" s="20"/>
      <c r="E33" s="51" t="s">
        <v>77</v>
      </c>
      <c r="F33" s="52"/>
      <c r="G33" s="21"/>
      <c r="H33" s="21"/>
      <c r="I33" s="21"/>
      <c r="J33" s="20"/>
      <c r="K33" s="51" t="s">
        <v>132</v>
      </c>
      <c r="L33" s="52"/>
      <c r="M33" s="21"/>
      <c r="N33" s="21"/>
      <c r="O33" s="21"/>
      <c r="P33" s="21"/>
      <c r="Q33" s="21"/>
    </row>
    <row r="34" spans="1:17">
      <c r="C34" s="21"/>
      <c r="D34" s="23"/>
      <c r="E34" s="21"/>
      <c r="F34" s="21"/>
      <c r="G34" s="21"/>
      <c r="H34" s="21"/>
      <c r="I34" s="21"/>
      <c r="J34" s="23"/>
      <c r="K34" s="21"/>
      <c r="L34" s="21"/>
      <c r="M34" s="21"/>
      <c r="N34" s="21"/>
      <c r="O34" s="21"/>
      <c r="P34" s="21"/>
      <c r="Q34" s="21"/>
    </row>
    <row r="35" spans="1:17">
      <c r="C35" s="22" t="s">
        <v>78</v>
      </c>
      <c r="D35" s="28"/>
      <c r="E35" s="21"/>
      <c r="F35" s="21"/>
      <c r="G35" s="21"/>
      <c r="H35" s="21"/>
      <c r="I35" s="22" t="s">
        <v>78</v>
      </c>
      <c r="J35" s="28"/>
      <c r="K35" s="21"/>
      <c r="L35" s="21"/>
      <c r="M35" s="21"/>
      <c r="N35" s="21"/>
      <c r="O35" s="21"/>
      <c r="P35" s="21"/>
      <c r="Q35" s="21"/>
    </row>
    <row r="36" spans="1:17">
      <c r="C36" s="109" t="s">
        <v>79</v>
      </c>
      <c r="D36" s="110"/>
      <c r="E36" s="110"/>
      <c r="F36" s="111"/>
      <c r="G36" s="21"/>
      <c r="H36" s="21"/>
      <c r="I36" s="109" t="s">
        <v>80</v>
      </c>
      <c r="J36" s="110"/>
      <c r="K36" s="110"/>
      <c r="L36" s="111"/>
      <c r="M36" s="21"/>
      <c r="N36" s="21"/>
      <c r="O36" s="21"/>
      <c r="P36" s="21"/>
      <c r="Q36" s="21"/>
    </row>
    <row r="37" spans="1:17">
      <c r="C37" s="112"/>
      <c r="D37" s="113"/>
      <c r="E37" s="113"/>
      <c r="F37" s="114"/>
      <c r="G37" s="22" t="s">
        <v>81</v>
      </c>
      <c r="H37" s="21"/>
      <c r="I37" s="112"/>
      <c r="J37" s="113"/>
      <c r="K37" s="113"/>
      <c r="L37" s="114"/>
      <c r="M37" s="22" t="s">
        <v>82</v>
      </c>
      <c r="N37" s="21"/>
      <c r="O37" s="22" t="s">
        <v>83</v>
      </c>
      <c r="P37" s="21"/>
      <c r="Q37" s="21"/>
    </row>
    <row r="38" spans="1:17">
      <c r="C38" s="115"/>
      <c r="D38" s="116"/>
      <c r="E38" s="116"/>
      <c r="F38" s="117"/>
      <c r="G38" s="21"/>
      <c r="H38" s="21"/>
      <c r="I38" s="115"/>
      <c r="J38" s="116"/>
      <c r="K38" s="116"/>
      <c r="L38" s="117"/>
      <c r="M38" s="21"/>
      <c r="N38" s="21"/>
      <c r="O38" s="22" t="s">
        <v>84</v>
      </c>
      <c r="P38" s="21"/>
      <c r="Q38" s="21"/>
    </row>
    <row r="41" spans="1:17" s="48" customFormat="1">
      <c r="A41" s="47" t="s">
        <v>96</v>
      </c>
    </row>
    <row r="43" spans="1:17">
      <c r="C43" s="21"/>
      <c r="D43" s="21"/>
      <c r="E43" s="21"/>
      <c r="F43" s="22" t="s">
        <v>75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>
      <c r="C44" s="21"/>
      <c r="D44" s="21"/>
      <c r="E44" s="21"/>
      <c r="F44" s="118" t="s">
        <v>99</v>
      </c>
      <c r="G44" s="119"/>
      <c r="H44" s="119"/>
      <c r="I44" s="120"/>
      <c r="J44" s="21"/>
      <c r="K44" s="21"/>
      <c r="L44" s="21"/>
      <c r="M44" s="21"/>
      <c r="N44" s="21"/>
      <c r="O44" s="21"/>
      <c r="P44" s="21"/>
      <c r="Q44" s="21"/>
    </row>
    <row r="45" spans="1:17">
      <c r="C45" s="21"/>
      <c r="D45" s="21"/>
      <c r="E45" s="21"/>
      <c r="F45" s="121"/>
      <c r="G45" s="122"/>
      <c r="H45" s="122"/>
      <c r="I45" s="123"/>
      <c r="J45" s="21"/>
      <c r="K45" s="21"/>
      <c r="L45" s="21"/>
      <c r="M45" s="21"/>
      <c r="N45" s="21"/>
      <c r="O45" s="21"/>
      <c r="P45" s="21"/>
      <c r="Q45" s="21"/>
    </row>
    <row r="46" spans="1:17">
      <c r="C46" s="21"/>
      <c r="D46" s="21"/>
      <c r="E46" s="21"/>
      <c r="F46" s="124"/>
      <c r="G46" s="125"/>
      <c r="H46" s="125"/>
      <c r="I46" s="126"/>
      <c r="J46" s="21"/>
      <c r="K46" s="21"/>
      <c r="L46" s="21"/>
      <c r="M46" s="21"/>
      <c r="N46" s="21"/>
      <c r="O46" s="21"/>
      <c r="P46" s="21"/>
      <c r="Q46" s="21"/>
    </row>
    <row r="47" spans="1:17">
      <c r="C47" s="21"/>
      <c r="D47" s="21"/>
      <c r="E47" s="26"/>
      <c r="F47" s="26"/>
      <c r="G47" s="49"/>
      <c r="H47" s="50" t="s">
        <v>76</v>
      </c>
      <c r="I47" s="26"/>
      <c r="J47" s="26"/>
      <c r="K47" s="21"/>
      <c r="L47" s="21"/>
      <c r="M47" s="21"/>
      <c r="N47" s="21"/>
      <c r="O47" s="21"/>
      <c r="P47" s="21"/>
      <c r="Q47" s="21"/>
    </row>
    <row r="48" spans="1:17">
      <c r="C48" s="21"/>
      <c r="D48" s="23"/>
      <c r="E48" s="21"/>
      <c r="F48" s="21"/>
      <c r="G48" s="21"/>
      <c r="H48" s="21"/>
      <c r="I48" s="21"/>
      <c r="J48" s="23"/>
      <c r="K48" s="21"/>
      <c r="L48" s="21"/>
      <c r="M48" s="21"/>
      <c r="N48" s="21"/>
      <c r="O48" s="21"/>
      <c r="P48" s="21"/>
      <c r="Q48" s="21"/>
    </row>
    <row r="49" spans="1:17">
      <c r="C49" s="22" t="s">
        <v>75</v>
      </c>
      <c r="D49" s="28"/>
      <c r="E49" s="21"/>
      <c r="F49" s="21"/>
      <c r="G49" s="21"/>
      <c r="H49" s="21"/>
      <c r="I49" s="22" t="s">
        <v>75</v>
      </c>
      <c r="J49" s="23"/>
      <c r="K49" s="21"/>
      <c r="L49" s="21"/>
      <c r="M49" s="21"/>
      <c r="N49" s="21"/>
      <c r="O49" s="21"/>
      <c r="P49" s="21"/>
      <c r="Q49" s="21"/>
    </row>
    <row r="50" spans="1:17">
      <c r="C50" s="118" t="s">
        <v>97</v>
      </c>
      <c r="D50" s="119"/>
      <c r="E50" s="119"/>
      <c r="F50" s="120"/>
      <c r="G50" s="21"/>
      <c r="H50" s="21"/>
      <c r="I50" s="118" t="s">
        <v>98</v>
      </c>
      <c r="J50" s="119"/>
      <c r="K50" s="119"/>
      <c r="L50" s="120"/>
      <c r="M50" s="21"/>
      <c r="N50" s="21"/>
      <c r="O50" s="21"/>
      <c r="P50" s="21"/>
      <c r="Q50" s="21"/>
    </row>
    <row r="51" spans="1:17">
      <c r="C51" s="121"/>
      <c r="D51" s="122"/>
      <c r="E51" s="122"/>
      <c r="F51" s="123"/>
      <c r="G51" s="21"/>
      <c r="H51" s="21"/>
      <c r="I51" s="121"/>
      <c r="J51" s="122"/>
      <c r="K51" s="122"/>
      <c r="L51" s="123"/>
      <c r="M51" s="21"/>
      <c r="N51" s="21"/>
      <c r="O51" s="21"/>
      <c r="P51" s="21"/>
      <c r="Q51" s="21"/>
    </row>
    <row r="52" spans="1:17">
      <c r="C52" s="124"/>
      <c r="D52" s="125"/>
      <c r="E52" s="125"/>
      <c r="F52" s="126"/>
      <c r="G52" s="21"/>
      <c r="H52" s="21"/>
      <c r="I52" s="124"/>
      <c r="J52" s="125"/>
      <c r="K52" s="125"/>
      <c r="L52" s="126"/>
      <c r="M52" s="21"/>
      <c r="N52" s="21"/>
      <c r="O52" s="21"/>
      <c r="P52" s="21"/>
      <c r="Q52" s="21"/>
    </row>
    <row r="53" spans="1:17">
      <c r="C53" s="21"/>
      <c r="D53" s="20"/>
      <c r="E53" s="51" t="s">
        <v>100</v>
      </c>
      <c r="F53" s="52"/>
      <c r="G53" s="21"/>
      <c r="H53" s="21"/>
      <c r="I53" s="21"/>
      <c r="J53" s="20"/>
      <c r="K53" s="51" t="s">
        <v>133</v>
      </c>
      <c r="L53" s="52"/>
      <c r="M53" s="21"/>
      <c r="N53" s="21"/>
      <c r="O53" s="21"/>
      <c r="P53" s="21"/>
      <c r="Q53" s="21"/>
    </row>
    <row r="54" spans="1:17">
      <c r="C54" s="21"/>
      <c r="D54" s="23"/>
      <c r="E54" s="21"/>
      <c r="F54" s="21"/>
      <c r="G54" s="21"/>
      <c r="H54" s="21"/>
      <c r="I54" s="21"/>
      <c r="J54" s="23"/>
      <c r="K54" s="21"/>
      <c r="L54" s="21"/>
      <c r="M54" s="21"/>
      <c r="N54" s="21"/>
      <c r="O54" s="21"/>
      <c r="P54" s="21"/>
      <c r="Q54" s="21"/>
    </row>
    <row r="55" spans="1:17">
      <c r="C55" s="22" t="s">
        <v>78</v>
      </c>
      <c r="D55" s="28"/>
      <c r="E55" s="21"/>
      <c r="F55" s="21"/>
      <c r="G55" s="21"/>
      <c r="H55" s="21"/>
      <c r="I55" s="22" t="s">
        <v>78</v>
      </c>
      <c r="J55" s="28"/>
      <c r="K55" s="21"/>
      <c r="L55" s="21"/>
      <c r="M55" s="21"/>
      <c r="N55" s="21"/>
      <c r="O55" s="21"/>
      <c r="P55" s="21"/>
      <c r="Q55" s="21"/>
    </row>
    <row r="56" spans="1:17">
      <c r="C56" s="109" t="s">
        <v>79</v>
      </c>
      <c r="D56" s="110"/>
      <c r="E56" s="110"/>
      <c r="F56" s="111"/>
      <c r="G56" s="21"/>
      <c r="H56" s="21"/>
      <c r="I56" s="109" t="s">
        <v>80</v>
      </c>
      <c r="J56" s="110"/>
      <c r="K56" s="110"/>
      <c r="L56" s="111"/>
      <c r="M56" s="21"/>
      <c r="N56" s="21"/>
      <c r="O56" s="21"/>
      <c r="P56" s="21"/>
      <c r="Q56" s="21"/>
    </row>
    <row r="57" spans="1:17">
      <c r="C57" s="112"/>
      <c r="D57" s="113"/>
      <c r="E57" s="113"/>
      <c r="F57" s="114"/>
      <c r="G57" s="22" t="s">
        <v>101</v>
      </c>
      <c r="H57" s="21"/>
      <c r="I57" s="112"/>
      <c r="J57" s="113"/>
      <c r="K57" s="113"/>
      <c r="L57" s="114"/>
      <c r="M57" s="22" t="s">
        <v>102</v>
      </c>
      <c r="N57" s="21"/>
      <c r="O57" s="22" t="s">
        <v>103</v>
      </c>
      <c r="P57" s="21"/>
      <c r="Q57" s="21"/>
    </row>
    <row r="58" spans="1:17">
      <c r="C58" s="115"/>
      <c r="D58" s="116"/>
      <c r="E58" s="116"/>
      <c r="F58" s="117"/>
      <c r="G58" s="21"/>
      <c r="H58" s="21"/>
      <c r="I58" s="115"/>
      <c r="J58" s="116"/>
      <c r="K58" s="116"/>
      <c r="L58" s="117"/>
      <c r="M58" s="21"/>
      <c r="N58" s="21"/>
      <c r="O58" s="22" t="s">
        <v>104</v>
      </c>
      <c r="P58" s="21"/>
      <c r="Q58" s="21"/>
    </row>
    <row r="61" spans="1:17" s="54" customFormat="1">
      <c r="A61" s="53" t="s">
        <v>123</v>
      </c>
    </row>
    <row r="63" spans="1:17">
      <c r="M63" s="22" t="s">
        <v>114</v>
      </c>
      <c r="N63" s="21"/>
      <c r="O63" s="21"/>
      <c r="P63" s="21"/>
    </row>
    <row r="64" spans="1:17">
      <c r="M64" s="118" t="s">
        <v>124</v>
      </c>
      <c r="N64" s="119"/>
      <c r="O64" s="119"/>
      <c r="P64" s="120"/>
    </row>
    <row r="65" spans="3:16">
      <c r="M65" s="121"/>
      <c r="N65" s="122"/>
      <c r="O65" s="122"/>
      <c r="P65" s="123"/>
    </row>
    <row r="66" spans="3:16">
      <c r="M66" s="124"/>
      <c r="N66" s="125"/>
      <c r="O66" s="125"/>
      <c r="P66" s="126"/>
    </row>
    <row r="67" spans="3:16">
      <c r="E67" s="60"/>
      <c r="F67" s="60"/>
      <c r="G67" s="60"/>
      <c r="H67" s="60"/>
      <c r="I67" s="26"/>
      <c r="J67" s="60"/>
      <c r="K67" s="60"/>
      <c r="L67" s="60"/>
      <c r="M67" s="26"/>
      <c r="N67" s="49"/>
      <c r="O67" s="50" t="s">
        <v>76</v>
      </c>
      <c r="P67" s="26"/>
    </row>
    <row r="68" spans="3:16">
      <c r="C68" s="21"/>
      <c r="D68" s="23"/>
      <c r="E68" s="21"/>
      <c r="F68" s="21"/>
      <c r="N68" s="23"/>
    </row>
    <row r="69" spans="3:16">
      <c r="C69" s="22" t="s">
        <v>114</v>
      </c>
      <c r="D69" s="28"/>
      <c r="E69" s="21"/>
      <c r="F69" s="21"/>
      <c r="M69" s="22" t="s">
        <v>114</v>
      </c>
      <c r="N69" s="23"/>
      <c r="O69" s="21"/>
      <c r="P69" s="21"/>
    </row>
    <row r="70" spans="3:16">
      <c r="C70" s="118" t="s">
        <v>125</v>
      </c>
      <c r="D70" s="119"/>
      <c r="E70" s="119"/>
      <c r="F70" s="120"/>
      <c r="M70" s="118" t="s">
        <v>127</v>
      </c>
      <c r="N70" s="119"/>
      <c r="O70" s="119"/>
      <c r="P70" s="120"/>
    </row>
    <row r="71" spans="3:16">
      <c r="C71" s="121"/>
      <c r="D71" s="122"/>
      <c r="E71" s="122"/>
      <c r="F71" s="123"/>
      <c r="M71" s="121"/>
      <c r="N71" s="122"/>
      <c r="O71" s="122"/>
      <c r="P71" s="123"/>
    </row>
    <row r="72" spans="3:16">
      <c r="C72" s="124"/>
      <c r="D72" s="125"/>
      <c r="E72" s="125"/>
      <c r="F72" s="126"/>
      <c r="M72" s="124"/>
      <c r="N72" s="125"/>
      <c r="O72" s="125"/>
      <c r="P72" s="126"/>
    </row>
    <row r="73" spans="3:16">
      <c r="C73" s="21"/>
      <c r="D73" s="20"/>
      <c r="E73" s="61" t="s">
        <v>126</v>
      </c>
      <c r="F73" s="52"/>
      <c r="M73" s="21"/>
      <c r="N73" s="20"/>
      <c r="O73" s="51" t="s">
        <v>126</v>
      </c>
      <c r="P73" s="52"/>
    </row>
    <row r="74" spans="3:16">
      <c r="C74" s="21"/>
      <c r="D74" s="23"/>
      <c r="E74" s="61"/>
      <c r="F74" s="52"/>
      <c r="L74" s="21"/>
      <c r="M74" s="21"/>
      <c r="N74" s="23"/>
      <c r="O74" s="61"/>
      <c r="P74" s="52"/>
    </row>
    <row r="75" spans="3:16">
      <c r="C75" s="22" t="s">
        <v>114</v>
      </c>
      <c r="D75" s="57"/>
      <c r="M75" s="22" t="s">
        <v>114</v>
      </c>
      <c r="N75" s="57"/>
    </row>
    <row r="76" spans="3:16" ht="18" customHeight="1">
      <c r="C76" s="100" t="s">
        <v>111</v>
      </c>
      <c r="D76" s="101"/>
      <c r="E76" s="101"/>
      <c r="F76" s="102"/>
      <c r="M76" s="100" t="s">
        <v>115</v>
      </c>
      <c r="N76" s="101"/>
      <c r="O76" s="101"/>
      <c r="P76" s="102"/>
    </row>
    <row r="77" spans="3:16">
      <c r="C77" s="103"/>
      <c r="D77" s="104"/>
      <c r="E77" s="104"/>
      <c r="F77" s="105"/>
      <c r="M77" s="103"/>
      <c r="N77" s="104"/>
      <c r="O77" s="104"/>
      <c r="P77" s="105"/>
    </row>
    <row r="78" spans="3:16">
      <c r="C78" s="103"/>
      <c r="D78" s="104"/>
      <c r="E78" s="104"/>
      <c r="F78" s="105"/>
      <c r="M78" s="103"/>
      <c r="N78" s="104"/>
      <c r="O78" s="104"/>
      <c r="P78" s="105"/>
    </row>
    <row r="79" spans="3:16">
      <c r="C79" s="106"/>
      <c r="D79" s="107"/>
      <c r="E79" s="107"/>
      <c r="F79" s="108"/>
      <c r="M79" s="106"/>
      <c r="N79" s="107"/>
      <c r="O79" s="107"/>
      <c r="P79" s="108"/>
    </row>
    <row r="80" spans="3:16">
      <c r="D80" s="55"/>
      <c r="E80" s="1" t="s">
        <v>86</v>
      </c>
      <c r="N80" s="55"/>
      <c r="O80" s="1" t="s">
        <v>86</v>
      </c>
    </row>
    <row r="81" spans="3:25">
      <c r="D81" s="56"/>
      <c r="J81" s="60"/>
      <c r="K81" s="60"/>
      <c r="L81" s="60"/>
      <c r="M81" s="60"/>
      <c r="N81" s="57"/>
      <c r="O81" s="60"/>
      <c r="P81" s="60"/>
      <c r="Q81" s="60"/>
      <c r="R81" s="60"/>
      <c r="S81" s="60"/>
      <c r="T81" s="60"/>
    </row>
    <row r="82" spans="3:25">
      <c r="C82" s="21"/>
      <c r="D82" s="56"/>
      <c r="I82" s="56"/>
      <c r="N82" s="56"/>
      <c r="T82" s="56"/>
    </row>
    <row r="83" spans="3:25">
      <c r="C83" s="21"/>
      <c r="D83" s="56"/>
      <c r="H83" s="22" t="s">
        <v>118</v>
      </c>
      <c r="I83" s="57"/>
      <c r="M83" s="22" t="s">
        <v>118</v>
      </c>
      <c r="N83" s="56"/>
      <c r="S83" s="22" t="s">
        <v>118</v>
      </c>
      <c r="T83" s="57"/>
    </row>
    <row r="84" spans="3:25">
      <c r="C84" s="21"/>
      <c r="D84" s="56"/>
      <c r="H84" s="100" t="s">
        <v>128</v>
      </c>
      <c r="I84" s="101"/>
      <c r="J84" s="101"/>
      <c r="K84" s="102"/>
      <c r="M84" s="100" t="s">
        <v>129</v>
      </c>
      <c r="N84" s="101"/>
      <c r="O84" s="101"/>
      <c r="P84" s="102"/>
      <c r="S84" s="100" t="s">
        <v>130</v>
      </c>
      <c r="T84" s="101"/>
      <c r="U84" s="101"/>
      <c r="V84" s="102"/>
    </row>
    <row r="85" spans="3:25">
      <c r="C85" s="21"/>
      <c r="D85" s="56"/>
      <c r="H85" s="103"/>
      <c r="I85" s="104"/>
      <c r="J85" s="104"/>
      <c r="K85" s="105"/>
      <c r="M85" s="103"/>
      <c r="N85" s="104"/>
      <c r="O85" s="104"/>
      <c r="P85" s="105"/>
      <c r="S85" s="103"/>
      <c r="T85" s="104"/>
      <c r="U85" s="104"/>
      <c r="V85" s="105"/>
    </row>
    <row r="86" spans="3:25">
      <c r="C86" s="21"/>
      <c r="D86" s="56"/>
      <c r="H86" s="103"/>
      <c r="I86" s="104"/>
      <c r="J86" s="104"/>
      <c r="K86" s="105"/>
      <c r="M86" s="103"/>
      <c r="N86" s="104"/>
      <c r="O86" s="104"/>
      <c r="P86" s="105"/>
      <c r="S86" s="103"/>
      <c r="T86" s="104"/>
      <c r="U86" s="104"/>
      <c r="V86" s="105"/>
    </row>
    <row r="87" spans="3:25">
      <c r="C87" s="21"/>
      <c r="D87" s="56"/>
      <c r="H87" s="106"/>
      <c r="I87" s="107"/>
      <c r="J87" s="107"/>
      <c r="K87" s="108"/>
      <c r="M87" s="106"/>
      <c r="N87" s="107"/>
      <c r="O87" s="107"/>
      <c r="P87" s="108"/>
      <c r="S87" s="106"/>
      <c r="T87" s="107"/>
      <c r="U87" s="107"/>
      <c r="V87" s="108"/>
    </row>
    <row r="88" spans="3:25">
      <c r="C88" s="21"/>
      <c r="D88" s="56"/>
      <c r="I88" s="55"/>
      <c r="J88" s="1" t="s">
        <v>122</v>
      </c>
      <c r="N88" s="55"/>
      <c r="O88" s="1" t="s">
        <v>122</v>
      </c>
      <c r="T88" s="55"/>
      <c r="U88" s="1" t="s">
        <v>122</v>
      </c>
    </row>
    <row r="89" spans="3:25">
      <c r="C89" s="21"/>
      <c r="D89" s="56"/>
      <c r="I89" s="56"/>
      <c r="N89" s="56"/>
      <c r="T89" s="56"/>
    </row>
    <row r="90" spans="3:25">
      <c r="C90" s="21"/>
      <c r="D90" s="56"/>
      <c r="I90" s="56"/>
      <c r="N90" s="56"/>
      <c r="T90" s="56"/>
    </row>
    <row r="91" spans="3:25">
      <c r="C91" s="21"/>
      <c r="D91" s="56"/>
      <c r="I91" s="56"/>
      <c r="N91" s="56"/>
      <c r="Q91" s="1" t="s">
        <v>110</v>
      </c>
      <c r="T91" s="56"/>
      <c r="Y91" s="21"/>
    </row>
    <row r="92" spans="3:25">
      <c r="C92" s="22" t="s">
        <v>78</v>
      </c>
      <c r="D92" s="28"/>
      <c r="E92" s="21"/>
      <c r="F92" s="21"/>
      <c r="G92" s="21"/>
      <c r="H92" s="22" t="s">
        <v>78</v>
      </c>
      <c r="I92" s="28"/>
      <c r="J92" s="21"/>
      <c r="K92" s="21"/>
      <c r="L92" s="21"/>
      <c r="M92" s="22" t="s">
        <v>78</v>
      </c>
      <c r="N92" s="28"/>
      <c r="O92" s="21"/>
      <c r="P92" s="21"/>
      <c r="Q92" s="21"/>
      <c r="R92" s="21"/>
      <c r="S92" s="22" t="s">
        <v>78</v>
      </c>
      <c r="T92" s="28"/>
      <c r="U92" s="21"/>
      <c r="V92" s="21"/>
      <c r="W92" s="21"/>
      <c r="Y92" s="22"/>
    </row>
    <row r="93" spans="3:25">
      <c r="C93" s="109" t="s">
        <v>79</v>
      </c>
      <c r="D93" s="110"/>
      <c r="E93" s="110"/>
      <c r="F93" s="111"/>
      <c r="G93" s="22" t="s">
        <v>89</v>
      </c>
      <c r="H93" s="109" t="s">
        <v>80</v>
      </c>
      <c r="I93" s="110"/>
      <c r="J93" s="110"/>
      <c r="K93" s="111"/>
      <c r="L93" s="22" t="s">
        <v>89</v>
      </c>
      <c r="M93" s="109" t="s">
        <v>80</v>
      </c>
      <c r="N93" s="110"/>
      <c r="O93" s="110"/>
      <c r="P93" s="111"/>
      <c r="Q93" s="22" t="s">
        <v>89</v>
      </c>
      <c r="R93" s="22"/>
      <c r="S93" s="109" t="s">
        <v>80</v>
      </c>
      <c r="T93" s="110"/>
      <c r="U93" s="110"/>
      <c r="V93" s="111"/>
      <c r="W93" s="22" t="s">
        <v>89</v>
      </c>
      <c r="Y93" s="22"/>
    </row>
    <row r="94" spans="3:25">
      <c r="C94" s="112"/>
      <c r="D94" s="113"/>
      <c r="E94" s="113"/>
      <c r="F94" s="114"/>
      <c r="G94" s="22"/>
      <c r="H94" s="112"/>
      <c r="I94" s="113"/>
      <c r="J94" s="113"/>
      <c r="K94" s="114"/>
      <c r="L94" s="22"/>
      <c r="M94" s="112"/>
      <c r="N94" s="113"/>
      <c r="O94" s="113"/>
      <c r="P94" s="114"/>
      <c r="Q94" s="22"/>
      <c r="R94" s="22"/>
      <c r="S94" s="112"/>
      <c r="T94" s="113"/>
      <c r="U94" s="113"/>
      <c r="V94" s="114"/>
      <c r="W94" s="22"/>
      <c r="Y94" s="21"/>
    </row>
    <row r="95" spans="3:25">
      <c r="C95" s="115"/>
      <c r="D95" s="116"/>
      <c r="E95" s="116"/>
      <c r="F95" s="117"/>
      <c r="G95" s="21"/>
      <c r="H95" s="115"/>
      <c r="I95" s="116"/>
      <c r="J95" s="116"/>
      <c r="K95" s="117"/>
      <c r="L95" s="21"/>
      <c r="M95" s="115"/>
      <c r="N95" s="116"/>
      <c r="O95" s="116"/>
      <c r="P95" s="117"/>
      <c r="Q95" s="21"/>
      <c r="R95" s="21"/>
      <c r="S95" s="115"/>
      <c r="T95" s="116"/>
      <c r="U95" s="116"/>
      <c r="V95" s="117"/>
      <c r="W95" s="21"/>
    </row>
    <row r="98" spans="1:32" s="54" customFormat="1">
      <c r="A98" s="53" t="s">
        <v>113</v>
      </c>
    </row>
    <row r="100" spans="1:32">
      <c r="C100" s="21"/>
      <c r="D100" s="21"/>
      <c r="E100" s="21"/>
      <c r="Q100" s="22" t="s">
        <v>108</v>
      </c>
      <c r="R100" s="21"/>
      <c r="S100" s="21"/>
      <c r="T100" s="21"/>
    </row>
    <row r="101" spans="1:32">
      <c r="C101" s="21"/>
      <c r="D101" s="21"/>
      <c r="E101" s="21"/>
      <c r="Q101" s="118" t="s">
        <v>105</v>
      </c>
      <c r="R101" s="119"/>
      <c r="S101" s="119"/>
      <c r="T101" s="120"/>
    </row>
    <row r="102" spans="1:32">
      <c r="C102" s="21"/>
      <c r="D102" s="21"/>
      <c r="E102" s="21"/>
      <c r="Q102" s="121"/>
      <c r="R102" s="122"/>
      <c r="S102" s="122"/>
      <c r="T102" s="123"/>
    </row>
    <row r="103" spans="1:32">
      <c r="C103" s="21"/>
      <c r="D103" s="21"/>
      <c r="E103" s="21"/>
      <c r="Q103" s="124"/>
      <c r="R103" s="125"/>
      <c r="S103" s="125"/>
      <c r="T103" s="126"/>
    </row>
    <row r="104" spans="1:32">
      <c r="C104" s="21"/>
      <c r="D104" s="21"/>
      <c r="E104" s="21"/>
      <c r="J104" s="60"/>
      <c r="K104" s="60"/>
      <c r="L104" s="60"/>
      <c r="M104" s="60"/>
      <c r="N104" s="60"/>
      <c r="O104" s="60"/>
      <c r="P104" s="60"/>
      <c r="Q104" s="26"/>
      <c r="R104" s="49"/>
      <c r="S104" s="50" t="s">
        <v>76</v>
      </c>
      <c r="T104" s="26"/>
      <c r="U104" s="26"/>
      <c r="V104" s="60"/>
      <c r="W104" s="60"/>
      <c r="X104" s="60"/>
      <c r="Y104" s="60"/>
      <c r="Z104" s="60"/>
    </row>
    <row r="105" spans="1:32">
      <c r="G105" s="21"/>
      <c r="H105" s="21"/>
      <c r="I105" s="23"/>
      <c r="J105" s="21"/>
      <c r="K105" s="21"/>
      <c r="L105" s="21"/>
      <c r="M105" s="21"/>
      <c r="Z105" s="23"/>
    </row>
    <row r="106" spans="1:32">
      <c r="G106" s="21"/>
      <c r="H106" s="22" t="s">
        <v>108</v>
      </c>
      <c r="I106" s="28"/>
      <c r="J106" s="21"/>
      <c r="K106" s="21"/>
      <c r="Y106" s="22" t="s">
        <v>108</v>
      </c>
      <c r="Z106" s="23"/>
      <c r="AA106" s="21"/>
      <c r="AB106" s="21"/>
    </row>
    <row r="107" spans="1:32">
      <c r="G107" s="21"/>
      <c r="H107" s="118" t="s">
        <v>106</v>
      </c>
      <c r="I107" s="119"/>
      <c r="J107" s="119"/>
      <c r="K107" s="120"/>
      <c r="Y107" s="118" t="s">
        <v>107</v>
      </c>
      <c r="Z107" s="119"/>
      <c r="AA107" s="119"/>
      <c r="AB107" s="120"/>
    </row>
    <row r="108" spans="1:32">
      <c r="G108" s="21"/>
      <c r="H108" s="121"/>
      <c r="I108" s="122"/>
      <c r="J108" s="122"/>
      <c r="K108" s="123"/>
      <c r="Y108" s="121"/>
      <c r="Z108" s="122"/>
      <c r="AA108" s="122"/>
      <c r="AB108" s="123"/>
    </row>
    <row r="109" spans="1:32">
      <c r="G109" s="21"/>
      <c r="H109" s="124"/>
      <c r="I109" s="125"/>
      <c r="J109" s="125"/>
      <c r="K109" s="126"/>
      <c r="Y109" s="124"/>
      <c r="Z109" s="125"/>
      <c r="AA109" s="125"/>
      <c r="AB109" s="126"/>
    </row>
    <row r="110" spans="1:32">
      <c r="E110" s="60"/>
      <c r="F110" s="60"/>
      <c r="G110" s="26"/>
      <c r="H110" s="26"/>
      <c r="I110" s="49"/>
      <c r="J110" s="58" t="s">
        <v>86</v>
      </c>
      <c r="K110" s="59"/>
      <c r="L110" s="60"/>
      <c r="M110" s="60"/>
      <c r="N110" s="60"/>
      <c r="O110" s="60"/>
      <c r="V110" s="60"/>
      <c r="W110" s="60"/>
      <c r="X110" s="60"/>
      <c r="Y110" s="26"/>
      <c r="Z110" s="49"/>
      <c r="AA110" s="62" t="s">
        <v>86</v>
      </c>
      <c r="AB110" s="59"/>
      <c r="AC110" s="60"/>
      <c r="AD110" s="60"/>
      <c r="AE110" s="60"/>
      <c r="AF110" s="60"/>
    </row>
    <row r="111" spans="1:32">
      <c r="D111" s="56"/>
      <c r="G111" s="21"/>
      <c r="H111" s="21"/>
      <c r="I111" s="23"/>
      <c r="J111" s="61"/>
      <c r="K111" s="52"/>
      <c r="O111" s="56"/>
      <c r="U111" s="56"/>
      <c r="X111" s="21"/>
      <c r="Y111" s="21"/>
      <c r="Z111" s="23"/>
      <c r="AA111" s="61"/>
      <c r="AB111" s="52"/>
      <c r="AF111" s="56"/>
    </row>
    <row r="112" spans="1:32">
      <c r="C112" s="22" t="s">
        <v>114</v>
      </c>
      <c r="D112" s="57"/>
      <c r="H112" s="22" t="s">
        <v>114</v>
      </c>
      <c r="I112" s="57"/>
      <c r="N112" s="22" t="s">
        <v>114</v>
      </c>
      <c r="O112" s="57"/>
      <c r="T112" s="22" t="s">
        <v>114</v>
      </c>
      <c r="U112" s="57"/>
      <c r="Y112" s="22" t="s">
        <v>114</v>
      </c>
      <c r="Z112" s="57"/>
      <c r="AE112" s="22" t="s">
        <v>114</v>
      </c>
      <c r="AF112" s="57"/>
    </row>
    <row r="113" spans="3:37" ht="18" customHeight="1">
      <c r="C113" s="100" t="s">
        <v>111</v>
      </c>
      <c r="D113" s="101"/>
      <c r="E113" s="101"/>
      <c r="F113" s="102"/>
      <c r="H113" s="100" t="s">
        <v>112</v>
      </c>
      <c r="I113" s="101"/>
      <c r="J113" s="101"/>
      <c r="K113" s="102"/>
      <c r="N113" s="100" t="s">
        <v>109</v>
      </c>
      <c r="O113" s="101"/>
      <c r="P113" s="101"/>
      <c r="Q113" s="102"/>
      <c r="T113" s="100" t="s">
        <v>115</v>
      </c>
      <c r="U113" s="101"/>
      <c r="V113" s="101"/>
      <c r="W113" s="102"/>
      <c r="Y113" s="100" t="s">
        <v>116</v>
      </c>
      <c r="Z113" s="101"/>
      <c r="AA113" s="101"/>
      <c r="AB113" s="102"/>
      <c r="AE113" s="100" t="s">
        <v>117</v>
      </c>
      <c r="AF113" s="101"/>
      <c r="AG113" s="101"/>
      <c r="AH113" s="102"/>
    </row>
    <row r="114" spans="3:37">
      <c r="C114" s="103"/>
      <c r="D114" s="104"/>
      <c r="E114" s="104"/>
      <c r="F114" s="105"/>
      <c r="H114" s="103"/>
      <c r="I114" s="104"/>
      <c r="J114" s="104"/>
      <c r="K114" s="105"/>
      <c r="N114" s="103"/>
      <c r="O114" s="104"/>
      <c r="P114" s="104"/>
      <c r="Q114" s="105"/>
      <c r="T114" s="103"/>
      <c r="U114" s="104"/>
      <c r="V114" s="104"/>
      <c r="W114" s="105"/>
      <c r="Y114" s="103"/>
      <c r="Z114" s="104"/>
      <c r="AA114" s="104"/>
      <c r="AB114" s="105"/>
      <c r="AE114" s="103"/>
      <c r="AF114" s="104"/>
      <c r="AG114" s="104"/>
      <c r="AH114" s="105"/>
    </row>
    <row r="115" spans="3:37">
      <c r="C115" s="103"/>
      <c r="D115" s="104"/>
      <c r="E115" s="104"/>
      <c r="F115" s="105"/>
      <c r="H115" s="103"/>
      <c r="I115" s="104"/>
      <c r="J115" s="104"/>
      <c r="K115" s="105"/>
      <c r="N115" s="103"/>
      <c r="O115" s="104"/>
      <c r="P115" s="104"/>
      <c r="Q115" s="105"/>
      <c r="T115" s="103"/>
      <c r="U115" s="104"/>
      <c r="V115" s="104"/>
      <c r="W115" s="105"/>
      <c r="Y115" s="103"/>
      <c r="Z115" s="104"/>
      <c r="AA115" s="104"/>
      <c r="AB115" s="105"/>
      <c r="AE115" s="103"/>
      <c r="AF115" s="104"/>
      <c r="AG115" s="104"/>
      <c r="AH115" s="105"/>
    </row>
    <row r="116" spans="3:37">
      <c r="C116" s="106"/>
      <c r="D116" s="107"/>
      <c r="E116" s="107"/>
      <c r="F116" s="108"/>
      <c r="H116" s="106"/>
      <c r="I116" s="107"/>
      <c r="J116" s="107"/>
      <c r="K116" s="108"/>
      <c r="N116" s="106"/>
      <c r="O116" s="107"/>
      <c r="P116" s="107"/>
      <c r="Q116" s="108"/>
      <c r="T116" s="106"/>
      <c r="U116" s="107"/>
      <c r="V116" s="107"/>
      <c r="W116" s="108"/>
      <c r="Y116" s="106"/>
      <c r="Z116" s="107"/>
      <c r="AA116" s="107"/>
      <c r="AB116" s="108"/>
      <c r="AE116" s="106"/>
      <c r="AF116" s="107"/>
      <c r="AG116" s="107"/>
      <c r="AH116" s="108"/>
    </row>
    <row r="117" spans="3:37">
      <c r="D117" s="55"/>
      <c r="E117" s="1" t="s">
        <v>86</v>
      </c>
      <c r="I117" s="55"/>
      <c r="J117" s="1" t="s">
        <v>86</v>
      </c>
      <c r="O117" s="55"/>
      <c r="P117" s="1" t="s">
        <v>86</v>
      </c>
      <c r="U117" s="55"/>
      <c r="V117" s="1" t="s">
        <v>86</v>
      </c>
      <c r="Z117" s="55"/>
      <c r="AA117" s="1" t="s">
        <v>86</v>
      </c>
      <c r="AF117" s="55"/>
      <c r="AG117" s="1" t="s">
        <v>86</v>
      </c>
    </row>
    <row r="118" spans="3:37">
      <c r="D118" s="56"/>
      <c r="I118" s="56"/>
      <c r="O118" s="56"/>
      <c r="Z118" s="56"/>
      <c r="AK118" s="21"/>
    </row>
    <row r="119" spans="3:37">
      <c r="D119" s="56"/>
      <c r="I119" s="56"/>
      <c r="L119" s="1" t="s">
        <v>110</v>
      </c>
      <c r="O119" s="56"/>
      <c r="Z119" s="56"/>
      <c r="AK119" s="21"/>
    </row>
    <row r="120" spans="3:37">
      <c r="D120" s="56"/>
      <c r="I120" s="56"/>
      <c r="O120" s="56"/>
      <c r="Z120" s="56"/>
      <c r="AC120" s="1" t="s">
        <v>110</v>
      </c>
      <c r="AK120" s="21"/>
    </row>
    <row r="121" spans="3:37">
      <c r="D121" s="56"/>
      <c r="I121" s="56"/>
      <c r="L121" s="1"/>
      <c r="O121" s="56"/>
      <c r="V121" s="60"/>
      <c r="W121" s="60"/>
      <c r="X121" s="60"/>
      <c r="Y121" s="60"/>
      <c r="Z121" s="57"/>
      <c r="AA121" s="60"/>
      <c r="AB121" s="60"/>
      <c r="AC121" s="60"/>
      <c r="AD121" s="60"/>
      <c r="AE121" s="60"/>
      <c r="AF121" s="60"/>
      <c r="AK121" s="21"/>
    </row>
    <row r="122" spans="3:37">
      <c r="D122" s="56"/>
      <c r="H122" s="21"/>
      <c r="I122" s="56"/>
      <c r="N122" s="21"/>
      <c r="O122" s="56"/>
      <c r="U122" s="56"/>
      <c r="Z122" s="56"/>
      <c r="AF122" s="56"/>
      <c r="AK122" s="21"/>
    </row>
    <row r="123" spans="3:37">
      <c r="D123" s="56"/>
      <c r="H123" s="21"/>
      <c r="I123" s="56"/>
      <c r="N123" s="21"/>
      <c r="O123" s="56"/>
      <c r="T123" s="22" t="s">
        <v>118</v>
      </c>
      <c r="U123" s="57"/>
      <c r="Y123" s="22" t="s">
        <v>118</v>
      </c>
      <c r="Z123" s="56"/>
      <c r="AE123" s="22" t="s">
        <v>118</v>
      </c>
      <c r="AF123" s="57"/>
      <c r="AK123" s="21"/>
    </row>
    <row r="124" spans="3:37" ht="18" customHeight="1">
      <c r="D124" s="56"/>
      <c r="H124" s="21"/>
      <c r="I124" s="56"/>
      <c r="N124" s="21"/>
      <c r="O124" s="56"/>
      <c r="T124" s="100" t="s">
        <v>119</v>
      </c>
      <c r="U124" s="101"/>
      <c r="V124" s="101"/>
      <c r="W124" s="102"/>
      <c r="Y124" s="100" t="s">
        <v>120</v>
      </c>
      <c r="Z124" s="101"/>
      <c r="AA124" s="101"/>
      <c r="AB124" s="102"/>
      <c r="AE124" s="100" t="s">
        <v>121</v>
      </c>
      <c r="AF124" s="101"/>
      <c r="AG124" s="101"/>
      <c r="AH124" s="102"/>
      <c r="AK124" s="21"/>
    </row>
    <row r="125" spans="3:37">
      <c r="D125" s="56"/>
      <c r="H125" s="21"/>
      <c r="I125" s="56"/>
      <c r="N125" s="21"/>
      <c r="O125" s="56"/>
      <c r="T125" s="103"/>
      <c r="U125" s="104"/>
      <c r="V125" s="104"/>
      <c r="W125" s="105"/>
      <c r="Y125" s="103"/>
      <c r="Z125" s="104"/>
      <c r="AA125" s="104"/>
      <c r="AB125" s="105"/>
      <c r="AE125" s="103"/>
      <c r="AF125" s="104"/>
      <c r="AG125" s="104"/>
      <c r="AH125" s="105"/>
      <c r="AK125" s="21"/>
    </row>
    <row r="126" spans="3:37">
      <c r="D126" s="56"/>
      <c r="H126" s="21"/>
      <c r="I126" s="56"/>
      <c r="N126" s="21"/>
      <c r="O126" s="56"/>
      <c r="T126" s="103"/>
      <c r="U126" s="104"/>
      <c r="V126" s="104"/>
      <c r="W126" s="105"/>
      <c r="Y126" s="103"/>
      <c r="Z126" s="104"/>
      <c r="AA126" s="104"/>
      <c r="AB126" s="105"/>
      <c r="AE126" s="103"/>
      <c r="AF126" s="104"/>
      <c r="AG126" s="104"/>
      <c r="AH126" s="105"/>
      <c r="AK126" s="21"/>
    </row>
    <row r="127" spans="3:37">
      <c r="D127" s="56"/>
      <c r="H127" s="21"/>
      <c r="I127" s="56"/>
      <c r="N127" s="21"/>
      <c r="O127" s="56"/>
      <c r="T127" s="106"/>
      <c r="U127" s="107"/>
      <c r="V127" s="107"/>
      <c r="W127" s="108"/>
      <c r="Y127" s="106"/>
      <c r="Z127" s="107"/>
      <c r="AA127" s="107"/>
      <c r="AB127" s="108"/>
      <c r="AE127" s="106"/>
      <c r="AF127" s="107"/>
      <c r="AG127" s="107"/>
      <c r="AH127" s="108"/>
      <c r="AK127" s="21"/>
    </row>
    <row r="128" spans="3:37">
      <c r="D128" s="56"/>
      <c r="H128" s="21"/>
      <c r="I128" s="56"/>
      <c r="N128" s="21"/>
      <c r="O128" s="56"/>
      <c r="U128" s="55"/>
      <c r="V128" s="1" t="s">
        <v>122</v>
      </c>
      <c r="Z128" s="55"/>
      <c r="AA128" s="1" t="s">
        <v>122</v>
      </c>
      <c r="AF128" s="55"/>
      <c r="AG128" s="1" t="s">
        <v>122</v>
      </c>
      <c r="AK128" s="21"/>
    </row>
    <row r="129" spans="1:37">
      <c r="D129" s="56"/>
      <c r="H129" s="21"/>
      <c r="I129" s="56"/>
      <c r="N129" s="21"/>
      <c r="O129" s="56"/>
      <c r="U129" s="56"/>
      <c r="Z129" s="56"/>
      <c r="AF129" s="56"/>
      <c r="AK129" s="21"/>
    </row>
    <row r="130" spans="1:37">
      <c r="D130" s="56"/>
      <c r="H130" s="21"/>
      <c r="I130" s="56"/>
      <c r="N130" s="21"/>
      <c r="O130" s="56"/>
      <c r="U130" s="56"/>
      <c r="Z130" s="56"/>
      <c r="AF130" s="56"/>
      <c r="AK130" s="21"/>
    </row>
    <row r="131" spans="1:37">
      <c r="C131" s="21"/>
      <c r="D131" s="23"/>
      <c r="E131" s="21"/>
      <c r="F131" s="21"/>
      <c r="G131" s="21"/>
      <c r="H131" s="21"/>
      <c r="I131" s="56"/>
      <c r="M131" s="21"/>
      <c r="N131" s="21"/>
      <c r="O131" s="56"/>
      <c r="U131" s="56"/>
      <c r="Z131" s="56"/>
      <c r="AC131" s="1" t="s">
        <v>110</v>
      </c>
      <c r="AF131" s="56"/>
      <c r="AK131" s="21"/>
    </row>
    <row r="132" spans="1:37">
      <c r="C132" s="22" t="s">
        <v>78</v>
      </c>
      <c r="D132" s="28"/>
      <c r="E132" s="21"/>
      <c r="F132" s="21"/>
      <c r="G132" s="21"/>
      <c r="H132" s="22" t="s">
        <v>78</v>
      </c>
      <c r="I132" s="28"/>
      <c r="J132" s="21"/>
      <c r="K132" s="21"/>
      <c r="L132" s="21"/>
      <c r="M132" s="21"/>
      <c r="N132" s="22" t="s">
        <v>78</v>
      </c>
      <c r="O132" s="28"/>
      <c r="P132" s="21"/>
      <c r="Q132" s="21"/>
      <c r="R132" s="21"/>
      <c r="S132" s="21"/>
      <c r="T132" s="22" t="s">
        <v>78</v>
      </c>
      <c r="U132" s="28"/>
      <c r="V132" s="21"/>
      <c r="W132" s="21"/>
      <c r="X132" s="21"/>
      <c r="Y132" s="22" t="s">
        <v>78</v>
      </c>
      <c r="Z132" s="28"/>
      <c r="AA132" s="21"/>
      <c r="AB132" s="21"/>
      <c r="AC132" s="21"/>
      <c r="AD132" s="21"/>
      <c r="AE132" s="22" t="s">
        <v>78</v>
      </c>
      <c r="AF132" s="28"/>
      <c r="AG132" s="21"/>
      <c r="AH132" s="21"/>
      <c r="AI132" s="21"/>
      <c r="AK132" s="22"/>
    </row>
    <row r="133" spans="1:37" ht="18" customHeight="1">
      <c r="C133" s="109" t="s">
        <v>79</v>
      </c>
      <c r="D133" s="110"/>
      <c r="E133" s="110"/>
      <c r="F133" s="111"/>
      <c r="G133" s="22" t="s">
        <v>89</v>
      </c>
      <c r="H133" s="109" t="s">
        <v>79</v>
      </c>
      <c r="I133" s="110"/>
      <c r="J133" s="110"/>
      <c r="K133" s="111"/>
      <c r="L133" s="22" t="s">
        <v>89</v>
      </c>
      <c r="M133" s="22"/>
      <c r="N133" s="109" t="s">
        <v>79</v>
      </c>
      <c r="O133" s="110"/>
      <c r="P133" s="110"/>
      <c r="Q133" s="111"/>
      <c r="R133" s="22" t="s">
        <v>89</v>
      </c>
      <c r="S133" s="22"/>
      <c r="T133" s="109" t="s">
        <v>80</v>
      </c>
      <c r="U133" s="110"/>
      <c r="V133" s="110"/>
      <c r="W133" s="111"/>
      <c r="X133" s="22" t="s">
        <v>89</v>
      </c>
      <c r="Y133" s="109" t="s">
        <v>80</v>
      </c>
      <c r="Z133" s="110"/>
      <c r="AA133" s="110"/>
      <c r="AB133" s="111"/>
      <c r="AC133" s="22" t="s">
        <v>89</v>
      </c>
      <c r="AD133" s="22"/>
      <c r="AE133" s="109" t="s">
        <v>80</v>
      </c>
      <c r="AF133" s="110"/>
      <c r="AG133" s="110"/>
      <c r="AH133" s="111"/>
      <c r="AI133" s="22" t="s">
        <v>89</v>
      </c>
      <c r="AK133" s="22"/>
    </row>
    <row r="134" spans="1:37">
      <c r="C134" s="112"/>
      <c r="D134" s="113"/>
      <c r="E134" s="113"/>
      <c r="F134" s="114"/>
      <c r="G134" s="22"/>
      <c r="H134" s="112"/>
      <c r="I134" s="113"/>
      <c r="J134" s="113"/>
      <c r="K134" s="114"/>
      <c r="L134" s="22"/>
      <c r="M134" s="22"/>
      <c r="N134" s="112"/>
      <c r="O134" s="113"/>
      <c r="P134" s="113"/>
      <c r="Q134" s="114"/>
      <c r="R134" s="22"/>
      <c r="S134" s="22"/>
      <c r="T134" s="112"/>
      <c r="U134" s="113"/>
      <c r="V134" s="113"/>
      <c r="W134" s="114"/>
      <c r="X134" s="22"/>
      <c r="Y134" s="112"/>
      <c r="Z134" s="113"/>
      <c r="AA134" s="113"/>
      <c r="AB134" s="114"/>
      <c r="AC134" s="22"/>
      <c r="AD134" s="22"/>
      <c r="AE134" s="112"/>
      <c r="AF134" s="113"/>
      <c r="AG134" s="113"/>
      <c r="AH134" s="114"/>
      <c r="AI134" s="22"/>
      <c r="AK134" s="21"/>
    </row>
    <row r="135" spans="1:37">
      <c r="C135" s="115"/>
      <c r="D135" s="116"/>
      <c r="E135" s="116"/>
      <c r="F135" s="117"/>
      <c r="G135" s="21"/>
      <c r="H135" s="115"/>
      <c r="I135" s="116"/>
      <c r="J135" s="116"/>
      <c r="K135" s="117"/>
      <c r="L135" s="21"/>
      <c r="M135" s="21"/>
      <c r="N135" s="115"/>
      <c r="O135" s="116"/>
      <c r="P135" s="116"/>
      <c r="Q135" s="117"/>
      <c r="R135" s="21"/>
      <c r="S135" s="21"/>
      <c r="T135" s="115"/>
      <c r="U135" s="116"/>
      <c r="V135" s="116"/>
      <c r="W135" s="117"/>
      <c r="X135" s="21"/>
      <c r="Y135" s="115"/>
      <c r="Z135" s="116"/>
      <c r="AA135" s="116"/>
      <c r="AB135" s="117"/>
      <c r="AC135" s="21"/>
      <c r="AD135" s="21"/>
      <c r="AE135" s="115"/>
      <c r="AF135" s="116"/>
      <c r="AG135" s="116"/>
      <c r="AH135" s="117"/>
      <c r="AI135" s="21"/>
    </row>
    <row r="138" spans="1:37" s="54" customFormat="1">
      <c r="A138" s="53" t="s">
        <v>136</v>
      </c>
    </row>
    <row r="140" spans="1:37">
      <c r="C140" s="21"/>
      <c r="D140" s="21"/>
      <c r="E140" s="21"/>
      <c r="Q140" s="22" t="s">
        <v>140</v>
      </c>
      <c r="R140" s="21"/>
      <c r="S140" s="21"/>
      <c r="T140" s="21"/>
    </row>
    <row r="141" spans="1:37">
      <c r="C141" s="21"/>
      <c r="D141" s="21"/>
      <c r="E141" s="21"/>
      <c r="Q141" s="118" t="s">
        <v>137</v>
      </c>
      <c r="R141" s="119"/>
      <c r="S141" s="119"/>
      <c r="T141" s="120"/>
    </row>
    <row r="142" spans="1:37">
      <c r="C142" s="21"/>
      <c r="D142" s="21"/>
      <c r="E142" s="21"/>
      <c r="Q142" s="121"/>
      <c r="R142" s="122"/>
      <c r="S142" s="122"/>
      <c r="T142" s="123"/>
    </row>
    <row r="143" spans="1:37">
      <c r="C143" s="21"/>
      <c r="D143" s="21"/>
      <c r="E143" s="21"/>
      <c r="Q143" s="124"/>
      <c r="R143" s="125"/>
      <c r="S143" s="125"/>
      <c r="T143" s="126"/>
    </row>
    <row r="144" spans="1:37">
      <c r="C144" s="21"/>
      <c r="D144" s="21"/>
      <c r="E144" s="21"/>
      <c r="J144" s="60"/>
      <c r="K144" s="60"/>
      <c r="L144" s="60"/>
      <c r="M144" s="60"/>
      <c r="N144" s="60"/>
      <c r="O144" s="60"/>
      <c r="P144" s="60"/>
      <c r="Q144" s="26"/>
      <c r="R144" s="49"/>
      <c r="S144" s="50" t="s">
        <v>76</v>
      </c>
      <c r="T144" s="26"/>
      <c r="U144" s="26"/>
      <c r="V144" s="60"/>
      <c r="W144" s="60"/>
      <c r="X144" s="60"/>
      <c r="Y144" s="60"/>
      <c r="Z144" s="60"/>
    </row>
    <row r="145" spans="3:37">
      <c r="G145" s="21"/>
      <c r="H145" s="21"/>
      <c r="I145" s="23"/>
      <c r="J145" s="21"/>
      <c r="K145" s="21"/>
      <c r="L145" s="21"/>
      <c r="M145" s="21"/>
      <c r="Z145" s="23"/>
    </row>
    <row r="146" spans="3:37">
      <c r="G146" s="21"/>
      <c r="H146" s="22" t="s">
        <v>140</v>
      </c>
      <c r="I146" s="28"/>
      <c r="J146" s="21"/>
      <c r="K146" s="21"/>
      <c r="Y146" s="22" t="s">
        <v>140</v>
      </c>
      <c r="Z146" s="23"/>
      <c r="AA146" s="21"/>
      <c r="AB146" s="21"/>
    </row>
    <row r="147" spans="3:37">
      <c r="G147" s="21"/>
      <c r="H147" s="118" t="s">
        <v>138</v>
      </c>
      <c r="I147" s="119"/>
      <c r="J147" s="119"/>
      <c r="K147" s="120"/>
      <c r="Y147" s="118" t="s">
        <v>139</v>
      </c>
      <c r="Z147" s="119"/>
      <c r="AA147" s="119"/>
      <c r="AB147" s="120"/>
    </row>
    <row r="148" spans="3:37">
      <c r="G148" s="21"/>
      <c r="H148" s="121"/>
      <c r="I148" s="122"/>
      <c r="J148" s="122"/>
      <c r="K148" s="123"/>
      <c r="Y148" s="121"/>
      <c r="Z148" s="122"/>
      <c r="AA148" s="122"/>
      <c r="AB148" s="123"/>
    </row>
    <row r="149" spans="3:37">
      <c r="G149" s="21"/>
      <c r="H149" s="124"/>
      <c r="I149" s="125"/>
      <c r="J149" s="125"/>
      <c r="K149" s="126"/>
      <c r="Y149" s="124"/>
      <c r="Z149" s="125"/>
      <c r="AA149" s="125"/>
      <c r="AB149" s="126"/>
    </row>
    <row r="150" spans="3:37">
      <c r="E150" s="60"/>
      <c r="F150" s="60"/>
      <c r="G150" s="26"/>
      <c r="H150" s="26"/>
      <c r="I150" s="49"/>
      <c r="J150" s="58" t="s">
        <v>142</v>
      </c>
      <c r="K150" s="59"/>
      <c r="L150" s="60"/>
      <c r="M150" s="60"/>
      <c r="N150" s="60"/>
      <c r="O150" s="60"/>
      <c r="V150" s="60"/>
      <c r="W150" s="60"/>
      <c r="X150" s="60"/>
      <c r="Y150" s="26"/>
      <c r="Z150" s="49"/>
      <c r="AA150" s="58" t="s">
        <v>142</v>
      </c>
      <c r="AB150" s="59"/>
      <c r="AC150" s="60"/>
      <c r="AD150" s="60"/>
      <c r="AE150" s="60"/>
      <c r="AF150" s="60"/>
    </row>
    <row r="151" spans="3:37">
      <c r="D151" s="56"/>
      <c r="G151" s="21"/>
      <c r="H151" s="21"/>
      <c r="I151" s="23"/>
      <c r="J151" s="61"/>
      <c r="K151" s="52"/>
      <c r="O151" s="56"/>
      <c r="U151" s="56"/>
      <c r="X151" s="21"/>
      <c r="Y151" s="21"/>
      <c r="Z151" s="23"/>
      <c r="AA151" s="61"/>
      <c r="AB151" s="52"/>
      <c r="AF151" s="56"/>
    </row>
    <row r="152" spans="3:37">
      <c r="C152" s="22" t="s">
        <v>114</v>
      </c>
      <c r="D152" s="57"/>
      <c r="H152" s="22" t="s">
        <v>114</v>
      </c>
      <c r="I152" s="57"/>
      <c r="N152" s="22" t="s">
        <v>114</v>
      </c>
      <c r="O152" s="57"/>
      <c r="T152" s="22" t="s">
        <v>114</v>
      </c>
      <c r="U152" s="57"/>
      <c r="Y152" s="22" t="s">
        <v>114</v>
      </c>
      <c r="Z152" s="57"/>
      <c r="AE152" s="22" t="s">
        <v>114</v>
      </c>
      <c r="AF152" s="57"/>
    </row>
    <row r="153" spans="3:37" ht="18" customHeight="1">
      <c r="C153" s="100" t="s">
        <v>111</v>
      </c>
      <c r="D153" s="101"/>
      <c r="E153" s="101"/>
      <c r="F153" s="102"/>
      <c r="H153" s="100" t="s">
        <v>112</v>
      </c>
      <c r="I153" s="101"/>
      <c r="J153" s="101"/>
      <c r="K153" s="102"/>
      <c r="N153" s="100" t="s">
        <v>134</v>
      </c>
      <c r="O153" s="101"/>
      <c r="P153" s="101"/>
      <c r="Q153" s="102"/>
      <c r="T153" s="100" t="s">
        <v>115</v>
      </c>
      <c r="U153" s="101"/>
      <c r="V153" s="101"/>
      <c r="W153" s="102"/>
      <c r="Y153" s="100" t="s">
        <v>116</v>
      </c>
      <c r="Z153" s="101"/>
      <c r="AA153" s="101"/>
      <c r="AB153" s="102"/>
      <c r="AE153" s="100" t="s">
        <v>141</v>
      </c>
      <c r="AF153" s="101"/>
      <c r="AG153" s="101"/>
      <c r="AH153" s="102"/>
    </row>
    <row r="154" spans="3:37">
      <c r="C154" s="103"/>
      <c r="D154" s="104"/>
      <c r="E154" s="104"/>
      <c r="F154" s="105"/>
      <c r="H154" s="103"/>
      <c r="I154" s="104"/>
      <c r="J154" s="104"/>
      <c r="K154" s="105"/>
      <c r="N154" s="103"/>
      <c r="O154" s="104"/>
      <c r="P154" s="104"/>
      <c r="Q154" s="105"/>
      <c r="T154" s="103"/>
      <c r="U154" s="104"/>
      <c r="V154" s="104"/>
      <c r="W154" s="105"/>
      <c r="Y154" s="103"/>
      <c r="Z154" s="104"/>
      <c r="AA154" s="104"/>
      <c r="AB154" s="105"/>
      <c r="AE154" s="103"/>
      <c r="AF154" s="104"/>
      <c r="AG154" s="104"/>
      <c r="AH154" s="105"/>
    </row>
    <row r="155" spans="3:37">
      <c r="C155" s="103"/>
      <c r="D155" s="104"/>
      <c r="E155" s="104"/>
      <c r="F155" s="105"/>
      <c r="H155" s="103"/>
      <c r="I155" s="104"/>
      <c r="J155" s="104"/>
      <c r="K155" s="105"/>
      <c r="N155" s="103"/>
      <c r="O155" s="104"/>
      <c r="P155" s="104"/>
      <c r="Q155" s="105"/>
      <c r="T155" s="103"/>
      <c r="U155" s="104"/>
      <c r="V155" s="104"/>
      <c r="W155" s="105"/>
      <c r="Y155" s="103"/>
      <c r="Z155" s="104"/>
      <c r="AA155" s="104"/>
      <c r="AB155" s="105"/>
      <c r="AE155" s="103"/>
      <c r="AF155" s="104"/>
      <c r="AG155" s="104"/>
      <c r="AH155" s="105"/>
    </row>
    <row r="156" spans="3:37">
      <c r="C156" s="106"/>
      <c r="D156" s="107"/>
      <c r="E156" s="107"/>
      <c r="F156" s="108"/>
      <c r="H156" s="106"/>
      <c r="I156" s="107"/>
      <c r="J156" s="107"/>
      <c r="K156" s="108"/>
      <c r="N156" s="106"/>
      <c r="O156" s="107"/>
      <c r="P156" s="107"/>
      <c r="Q156" s="108"/>
      <c r="T156" s="106"/>
      <c r="U156" s="107"/>
      <c r="V156" s="107"/>
      <c r="W156" s="108"/>
      <c r="Y156" s="106"/>
      <c r="Z156" s="107"/>
      <c r="AA156" s="107"/>
      <c r="AB156" s="108"/>
      <c r="AE156" s="106"/>
      <c r="AF156" s="107"/>
      <c r="AG156" s="107"/>
      <c r="AH156" s="108"/>
    </row>
    <row r="157" spans="3:37">
      <c r="D157" s="55"/>
      <c r="E157" s="1" t="s">
        <v>86</v>
      </c>
      <c r="I157" s="55"/>
      <c r="J157" s="1" t="s">
        <v>86</v>
      </c>
      <c r="O157" s="55"/>
      <c r="P157" s="1" t="s">
        <v>86</v>
      </c>
      <c r="U157" s="55"/>
      <c r="V157" s="1" t="s">
        <v>86</v>
      </c>
      <c r="Z157" s="55"/>
      <c r="AA157" s="1" t="s">
        <v>86</v>
      </c>
      <c r="AF157" s="55"/>
      <c r="AG157" s="1" t="s">
        <v>86</v>
      </c>
    </row>
    <row r="158" spans="3:37">
      <c r="D158" s="56"/>
      <c r="I158" s="56"/>
      <c r="O158" s="56"/>
      <c r="Z158" s="56"/>
      <c r="AK158" s="21"/>
    </row>
    <row r="159" spans="3:37">
      <c r="D159" s="56"/>
      <c r="I159" s="56"/>
      <c r="L159" s="1" t="s">
        <v>135</v>
      </c>
      <c r="O159" s="56"/>
      <c r="Z159" s="56"/>
      <c r="AK159" s="21"/>
    </row>
    <row r="160" spans="3:37">
      <c r="D160" s="56"/>
      <c r="I160" s="56"/>
      <c r="O160" s="56"/>
      <c r="Z160" s="56"/>
      <c r="AC160" s="1" t="s">
        <v>135</v>
      </c>
      <c r="AK160" s="21"/>
    </row>
    <row r="161" spans="3:37">
      <c r="D161" s="56"/>
      <c r="I161" s="56"/>
      <c r="L161" s="1"/>
      <c r="O161" s="56"/>
      <c r="V161" s="60"/>
      <c r="W161" s="60"/>
      <c r="X161" s="60"/>
      <c r="Y161" s="60"/>
      <c r="Z161" s="57"/>
      <c r="AA161" s="60"/>
      <c r="AB161" s="60"/>
      <c r="AC161" s="60"/>
      <c r="AD161" s="60"/>
      <c r="AE161" s="60"/>
      <c r="AF161" s="60"/>
      <c r="AK161" s="21"/>
    </row>
    <row r="162" spans="3:37">
      <c r="D162" s="56"/>
      <c r="H162" s="21"/>
      <c r="I162" s="56"/>
      <c r="N162" s="21"/>
      <c r="O162" s="56"/>
      <c r="U162" s="56"/>
      <c r="Z162" s="56"/>
      <c r="AF162" s="56"/>
      <c r="AK162" s="21"/>
    </row>
    <row r="163" spans="3:37">
      <c r="D163" s="56"/>
      <c r="H163" s="21"/>
      <c r="I163" s="56"/>
      <c r="N163" s="21"/>
      <c r="O163" s="56"/>
      <c r="T163" s="22" t="s">
        <v>118</v>
      </c>
      <c r="U163" s="57"/>
      <c r="Y163" s="22" t="s">
        <v>118</v>
      </c>
      <c r="Z163" s="56"/>
      <c r="AE163" s="22" t="s">
        <v>118</v>
      </c>
      <c r="AF163" s="57"/>
      <c r="AK163" s="21"/>
    </row>
    <row r="164" spans="3:37" ht="18" customHeight="1">
      <c r="D164" s="56"/>
      <c r="H164" s="21"/>
      <c r="I164" s="56"/>
      <c r="N164" s="21"/>
      <c r="O164" s="56"/>
      <c r="T164" s="100" t="s">
        <v>119</v>
      </c>
      <c r="U164" s="101"/>
      <c r="V164" s="101"/>
      <c r="W164" s="102"/>
      <c r="Y164" s="100" t="s">
        <v>120</v>
      </c>
      <c r="Z164" s="101"/>
      <c r="AA164" s="101"/>
      <c r="AB164" s="102"/>
      <c r="AE164" s="100" t="s">
        <v>121</v>
      </c>
      <c r="AF164" s="101"/>
      <c r="AG164" s="101"/>
      <c r="AH164" s="102"/>
      <c r="AK164" s="21"/>
    </row>
    <row r="165" spans="3:37">
      <c r="D165" s="56"/>
      <c r="H165" s="21"/>
      <c r="I165" s="56"/>
      <c r="N165" s="21"/>
      <c r="O165" s="56"/>
      <c r="T165" s="103"/>
      <c r="U165" s="104"/>
      <c r="V165" s="104"/>
      <c r="W165" s="105"/>
      <c r="Y165" s="103"/>
      <c r="Z165" s="104"/>
      <c r="AA165" s="104"/>
      <c r="AB165" s="105"/>
      <c r="AE165" s="103"/>
      <c r="AF165" s="104"/>
      <c r="AG165" s="104"/>
      <c r="AH165" s="105"/>
      <c r="AK165" s="21"/>
    </row>
    <row r="166" spans="3:37">
      <c r="D166" s="56"/>
      <c r="H166" s="21"/>
      <c r="I166" s="56"/>
      <c r="N166" s="21"/>
      <c r="O166" s="56"/>
      <c r="T166" s="103"/>
      <c r="U166" s="104"/>
      <c r="V166" s="104"/>
      <c r="W166" s="105"/>
      <c r="Y166" s="103"/>
      <c r="Z166" s="104"/>
      <c r="AA166" s="104"/>
      <c r="AB166" s="105"/>
      <c r="AE166" s="103"/>
      <c r="AF166" s="104"/>
      <c r="AG166" s="104"/>
      <c r="AH166" s="105"/>
      <c r="AK166" s="21"/>
    </row>
    <row r="167" spans="3:37">
      <c r="D167" s="56"/>
      <c r="H167" s="21"/>
      <c r="I167" s="56"/>
      <c r="N167" s="21"/>
      <c r="O167" s="56"/>
      <c r="T167" s="106"/>
      <c r="U167" s="107"/>
      <c r="V167" s="107"/>
      <c r="W167" s="108"/>
      <c r="Y167" s="106"/>
      <c r="Z167" s="107"/>
      <c r="AA167" s="107"/>
      <c r="AB167" s="108"/>
      <c r="AE167" s="106"/>
      <c r="AF167" s="107"/>
      <c r="AG167" s="107"/>
      <c r="AH167" s="108"/>
      <c r="AK167" s="21"/>
    </row>
    <row r="168" spans="3:37">
      <c r="D168" s="56"/>
      <c r="H168" s="21"/>
      <c r="I168" s="56"/>
      <c r="N168" s="21"/>
      <c r="O168" s="56"/>
      <c r="U168" s="55"/>
      <c r="V168" s="1" t="s">
        <v>122</v>
      </c>
      <c r="Z168" s="55"/>
      <c r="AA168" s="1" t="s">
        <v>122</v>
      </c>
      <c r="AF168" s="55"/>
      <c r="AG168" s="1" t="s">
        <v>122</v>
      </c>
      <c r="AK168" s="21"/>
    </row>
    <row r="169" spans="3:37">
      <c r="D169" s="56"/>
      <c r="H169" s="21"/>
      <c r="I169" s="56"/>
      <c r="N169" s="21"/>
      <c r="O169" s="56"/>
      <c r="U169" s="56"/>
      <c r="Z169" s="56"/>
      <c r="AF169" s="56"/>
      <c r="AK169" s="21"/>
    </row>
    <row r="170" spans="3:37">
      <c r="D170" s="56"/>
      <c r="H170" s="21"/>
      <c r="I170" s="56"/>
      <c r="N170" s="21"/>
      <c r="O170" s="56"/>
      <c r="U170" s="56"/>
      <c r="Z170" s="56"/>
      <c r="AF170" s="56"/>
      <c r="AK170" s="21"/>
    </row>
    <row r="171" spans="3:37">
      <c r="C171" s="21"/>
      <c r="D171" s="23"/>
      <c r="E171" s="21"/>
      <c r="F171" s="21"/>
      <c r="G171" s="21"/>
      <c r="H171" s="21"/>
      <c r="I171" s="56"/>
      <c r="M171" s="21"/>
      <c r="N171" s="21"/>
      <c r="O171" s="56"/>
      <c r="U171" s="56"/>
      <c r="Z171" s="56"/>
      <c r="AC171" s="1" t="s">
        <v>110</v>
      </c>
      <c r="AF171" s="56"/>
      <c r="AK171" s="21"/>
    </row>
    <row r="172" spans="3:37">
      <c r="C172" s="22" t="s">
        <v>78</v>
      </c>
      <c r="D172" s="28"/>
      <c r="E172" s="21"/>
      <c r="F172" s="21"/>
      <c r="G172" s="21"/>
      <c r="H172" s="22" t="s">
        <v>78</v>
      </c>
      <c r="I172" s="28"/>
      <c r="J172" s="21"/>
      <c r="K172" s="21"/>
      <c r="L172" s="21"/>
      <c r="M172" s="21"/>
      <c r="N172" s="22" t="s">
        <v>78</v>
      </c>
      <c r="O172" s="28"/>
      <c r="P172" s="21"/>
      <c r="Q172" s="21"/>
      <c r="R172" s="21"/>
      <c r="S172" s="21"/>
      <c r="T172" s="22" t="s">
        <v>78</v>
      </c>
      <c r="U172" s="28"/>
      <c r="V172" s="21"/>
      <c r="W172" s="21"/>
      <c r="X172" s="21"/>
      <c r="Y172" s="22" t="s">
        <v>78</v>
      </c>
      <c r="Z172" s="28"/>
      <c r="AA172" s="21"/>
      <c r="AB172" s="21"/>
      <c r="AC172" s="21"/>
      <c r="AD172" s="21"/>
      <c r="AE172" s="22" t="s">
        <v>78</v>
      </c>
      <c r="AF172" s="28"/>
      <c r="AG172" s="21"/>
      <c r="AH172" s="21"/>
      <c r="AI172" s="21"/>
      <c r="AK172" s="22"/>
    </row>
    <row r="173" spans="3:37" ht="18" customHeight="1">
      <c r="C173" s="109" t="s">
        <v>79</v>
      </c>
      <c r="D173" s="110"/>
      <c r="E173" s="110"/>
      <c r="F173" s="111"/>
      <c r="G173" s="22" t="s">
        <v>89</v>
      </c>
      <c r="H173" s="109" t="s">
        <v>79</v>
      </c>
      <c r="I173" s="110"/>
      <c r="J173" s="110"/>
      <c r="K173" s="111"/>
      <c r="L173" s="22" t="s">
        <v>89</v>
      </c>
      <c r="M173" s="22"/>
      <c r="N173" s="109" t="s">
        <v>79</v>
      </c>
      <c r="O173" s="110"/>
      <c r="P173" s="110"/>
      <c r="Q173" s="111"/>
      <c r="R173" s="22" t="s">
        <v>89</v>
      </c>
      <c r="S173" s="22"/>
      <c r="T173" s="109" t="s">
        <v>80</v>
      </c>
      <c r="U173" s="110"/>
      <c r="V173" s="110"/>
      <c r="W173" s="111"/>
      <c r="X173" s="22" t="s">
        <v>89</v>
      </c>
      <c r="Y173" s="109" t="s">
        <v>80</v>
      </c>
      <c r="Z173" s="110"/>
      <c r="AA173" s="110"/>
      <c r="AB173" s="111"/>
      <c r="AC173" s="22" t="s">
        <v>89</v>
      </c>
      <c r="AD173" s="22"/>
      <c r="AE173" s="109" t="s">
        <v>80</v>
      </c>
      <c r="AF173" s="110"/>
      <c r="AG173" s="110"/>
      <c r="AH173" s="111"/>
      <c r="AI173" s="22" t="s">
        <v>89</v>
      </c>
      <c r="AK173" s="22"/>
    </row>
    <row r="174" spans="3:37">
      <c r="C174" s="112"/>
      <c r="D174" s="113"/>
      <c r="E174" s="113"/>
      <c r="F174" s="114"/>
      <c r="G174" s="22"/>
      <c r="H174" s="112"/>
      <c r="I174" s="113"/>
      <c r="J174" s="113"/>
      <c r="K174" s="114"/>
      <c r="L174" s="22"/>
      <c r="M174" s="22"/>
      <c r="N174" s="112"/>
      <c r="O174" s="113"/>
      <c r="P174" s="113"/>
      <c r="Q174" s="114"/>
      <c r="R174" s="22"/>
      <c r="S174" s="22"/>
      <c r="T174" s="112"/>
      <c r="U174" s="113"/>
      <c r="V174" s="113"/>
      <c r="W174" s="114"/>
      <c r="X174" s="22"/>
      <c r="Y174" s="112"/>
      <c r="Z174" s="113"/>
      <c r="AA174" s="113"/>
      <c r="AB174" s="114"/>
      <c r="AC174" s="22"/>
      <c r="AD174" s="22"/>
      <c r="AE174" s="112"/>
      <c r="AF174" s="113"/>
      <c r="AG174" s="113"/>
      <c r="AH174" s="114"/>
      <c r="AI174" s="22"/>
      <c r="AK174" s="21"/>
    </row>
    <row r="175" spans="3:37">
      <c r="C175" s="115"/>
      <c r="D175" s="116"/>
      <c r="E175" s="116"/>
      <c r="F175" s="117"/>
      <c r="G175" s="21"/>
      <c r="H175" s="115"/>
      <c r="I175" s="116"/>
      <c r="J175" s="116"/>
      <c r="K175" s="117"/>
      <c r="L175" s="21"/>
      <c r="M175" s="21"/>
      <c r="N175" s="115"/>
      <c r="O175" s="116"/>
      <c r="P175" s="116"/>
      <c r="Q175" s="117"/>
      <c r="R175" s="21"/>
      <c r="S175" s="21"/>
      <c r="T175" s="115"/>
      <c r="U175" s="116"/>
      <c r="V175" s="116"/>
      <c r="W175" s="117"/>
      <c r="X175" s="21"/>
      <c r="Y175" s="115"/>
      <c r="Z175" s="116"/>
      <c r="AA175" s="116"/>
      <c r="AB175" s="117"/>
      <c r="AC175" s="21"/>
      <c r="AD175" s="21"/>
      <c r="AE175" s="115"/>
      <c r="AF175" s="116"/>
      <c r="AG175" s="116"/>
      <c r="AH175" s="117"/>
      <c r="AI175" s="21"/>
    </row>
  </sheetData>
  <mergeCells count="63">
    <mergeCell ref="C50:F52"/>
    <mergeCell ref="I50:L52"/>
    <mergeCell ref="F4:I6"/>
    <mergeCell ref="C10:F12"/>
    <mergeCell ref="I10:L12"/>
    <mergeCell ref="C16:F18"/>
    <mergeCell ref="I16:L18"/>
    <mergeCell ref="F24:I26"/>
    <mergeCell ref="C30:F32"/>
    <mergeCell ref="I30:L32"/>
    <mergeCell ref="C36:F38"/>
    <mergeCell ref="I36:L38"/>
    <mergeCell ref="F44:I46"/>
    <mergeCell ref="C133:F135"/>
    <mergeCell ref="M64:P66"/>
    <mergeCell ref="C70:F72"/>
    <mergeCell ref="M70:P72"/>
    <mergeCell ref="M76:P79"/>
    <mergeCell ref="C113:F116"/>
    <mergeCell ref="N113:Q116"/>
    <mergeCell ref="H93:K95"/>
    <mergeCell ref="C76:F79"/>
    <mergeCell ref="N133:Q135"/>
    <mergeCell ref="H113:K116"/>
    <mergeCell ref="H133:K135"/>
    <mergeCell ref="I56:L58"/>
    <mergeCell ref="Q101:T103"/>
    <mergeCell ref="H107:K109"/>
    <mergeCell ref="Y107:AB109"/>
    <mergeCell ref="C56:F58"/>
    <mergeCell ref="S93:V95"/>
    <mergeCell ref="H84:K87"/>
    <mergeCell ref="M84:P87"/>
    <mergeCell ref="S84:V87"/>
    <mergeCell ref="C93:F95"/>
    <mergeCell ref="M93:P95"/>
    <mergeCell ref="AE113:AH116"/>
    <mergeCell ref="T124:W127"/>
    <mergeCell ref="Y124:AB127"/>
    <mergeCell ref="AE124:AH127"/>
    <mergeCell ref="Y133:AB135"/>
    <mergeCell ref="T133:W135"/>
    <mergeCell ref="AE133:AH135"/>
    <mergeCell ref="T113:W116"/>
    <mergeCell ref="Y113:AB116"/>
    <mergeCell ref="Q141:T143"/>
    <mergeCell ref="H147:K149"/>
    <mergeCell ref="Y147:AB149"/>
    <mergeCell ref="C153:F156"/>
    <mergeCell ref="H153:K156"/>
    <mergeCell ref="N153:Q156"/>
    <mergeCell ref="T153:W156"/>
    <mergeCell ref="Y153:AB156"/>
    <mergeCell ref="AE153:AH156"/>
    <mergeCell ref="T164:W167"/>
    <mergeCell ref="Y164:AB167"/>
    <mergeCell ref="AE164:AH167"/>
    <mergeCell ref="C173:F175"/>
    <mergeCell ref="H173:K175"/>
    <mergeCell ref="N173:Q175"/>
    <mergeCell ref="Y173:AB175"/>
    <mergeCell ref="T173:W175"/>
    <mergeCell ref="AE173:AH175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6C9D-9E53-451E-9FD7-58D9EEF2AE74}">
  <dimension ref="A1:V398"/>
  <sheetViews>
    <sheetView topLeftCell="A8" zoomScaleNormal="100" workbookViewId="0">
      <selection activeCell="H60" sqref="H60"/>
    </sheetView>
  </sheetViews>
  <sheetFormatPr defaultRowHeight="18"/>
  <cols>
    <col min="1" max="1" width="3.5" customWidth="1"/>
    <col min="3" max="3" width="12.19921875" customWidth="1"/>
    <col min="4" max="21" width="12.69921875" customWidth="1"/>
    <col min="22" max="22" width="11.69921875" customWidth="1"/>
    <col min="23" max="31" width="12.69921875" customWidth="1"/>
  </cols>
  <sheetData>
    <row r="1" spans="1:21" s="17" customFormat="1" ht="26.4">
      <c r="A1" s="18" t="s">
        <v>15</v>
      </c>
      <c r="B1" s="18"/>
    </row>
    <row r="3" spans="1:21">
      <c r="A3" s="1" t="s">
        <v>68</v>
      </c>
      <c r="B3" s="1" t="s">
        <v>69</v>
      </c>
    </row>
    <row r="4" spans="1:21">
      <c r="D4" s="4" t="s">
        <v>4</v>
      </c>
      <c r="E4" s="4"/>
      <c r="F4" s="4"/>
      <c r="G4" s="4"/>
      <c r="H4" s="4"/>
      <c r="I4" s="4"/>
      <c r="J4" s="4"/>
      <c r="K4" s="4"/>
      <c r="L4" s="4"/>
      <c r="M4" s="5" t="s">
        <v>5</v>
      </c>
      <c r="N4" s="5"/>
      <c r="O4" s="5"/>
      <c r="P4" s="5"/>
      <c r="Q4" s="5"/>
      <c r="R4" s="5"/>
      <c r="S4" s="5"/>
      <c r="T4" s="5"/>
      <c r="U4" s="5"/>
    </row>
    <row r="5" spans="1:21">
      <c r="D5" s="6" t="s">
        <v>1</v>
      </c>
      <c r="E5" s="6"/>
      <c r="F5" s="6"/>
      <c r="G5" s="8" t="s">
        <v>2</v>
      </c>
      <c r="H5" s="8"/>
      <c r="I5" s="8"/>
      <c r="J5" s="7" t="s">
        <v>3</v>
      </c>
      <c r="K5" s="7"/>
      <c r="L5" s="7"/>
      <c r="M5" s="6" t="s">
        <v>1</v>
      </c>
      <c r="N5" s="6"/>
      <c r="O5" s="6"/>
      <c r="P5" s="8" t="s">
        <v>2</v>
      </c>
      <c r="Q5" s="8"/>
      <c r="R5" s="8"/>
      <c r="S5" s="7" t="s">
        <v>3</v>
      </c>
      <c r="T5" s="7"/>
      <c r="U5" s="7"/>
    </row>
    <row r="6" spans="1:21" ht="36">
      <c r="C6" s="1" t="s">
        <v>6</v>
      </c>
      <c r="D6" s="16" t="s">
        <v>16</v>
      </c>
      <c r="E6" s="16" t="s">
        <v>17</v>
      </c>
      <c r="F6" s="16" t="s">
        <v>65</v>
      </c>
      <c r="G6" s="16" t="s">
        <v>16</v>
      </c>
      <c r="H6" s="16" t="s">
        <v>17</v>
      </c>
      <c r="I6" s="16" t="s">
        <v>65</v>
      </c>
      <c r="J6" s="16" t="s">
        <v>16</v>
      </c>
      <c r="K6" s="16" t="s">
        <v>17</v>
      </c>
      <c r="L6" s="16" t="s">
        <v>65</v>
      </c>
      <c r="M6" s="16" t="s">
        <v>16</v>
      </c>
      <c r="N6" s="16" t="s">
        <v>17</v>
      </c>
      <c r="O6" s="16" t="s">
        <v>65</v>
      </c>
      <c r="P6" s="16" t="s">
        <v>16</v>
      </c>
      <c r="Q6" s="16" t="s">
        <v>17</v>
      </c>
      <c r="R6" s="16" t="s">
        <v>65</v>
      </c>
      <c r="S6" s="16" t="s">
        <v>16</v>
      </c>
      <c r="T6" s="16" t="s">
        <v>17</v>
      </c>
      <c r="U6" s="16" t="s">
        <v>65</v>
      </c>
    </row>
    <row r="7" spans="1:21">
      <c r="C7" s="3">
        <v>1</v>
      </c>
      <c r="D7" s="9">
        <v>1.6701221466064402</v>
      </c>
      <c r="E7" s="9">
        <v>46.985626220703097</v>
      </c>
      <c r="F7" s="9">
        <f>E7/D7</f>
        <v>28.133047822983652</v>
      </c>
      <c r="G7" s="9">
        <v>1.4510154724121</v>
      </c>
      <c r="H7" s="9">
        <v>52.423954010009702</v>
      </c>
      <c r="I7" s="9">
        <f>H7/G7</f>
        <v>36.129148866250596</v>
      </c>
      <c r="J7" s="9">
        <v>1.44004821777343</v>
      </c>
      <c r="K7" s="9">
        <v>124.22752380371</v>
      </c>
      <c r="L7" s="9">
        <f>K7/J7</f>
        <v>86.266225165562716</v>
      </c>
      <c r="M7" s="9">
        <v>1.6756057739257799</v>
      </c>
      <c r="N7" s="9">
        <v>44.640064239501896</v>
      </c>
      <c r="O7" s="9">
        <f>N7/M7</f>
        <v>26.641149686966408</v>
      </c>
      <c r="P7" s="9">
        <v>1.4321804046630802</v>
      </c>
      <c r="Q7" s="9">
        <v>53.748607635497997</v>
      </c>
      <c r="R7" s="9">
        <f>Q7/P7</f>
        <v>37.529215914766226</v>
      </c>
      <c r="S7" s="9">
        <v>1.7120838165283201</v>
      </c>
      <c r="T7" s="9">
        <v>62.2808933258056</v>
      </c>
      <c r="U7" s="9">
        <f>T7/S7</f>
        <v>36.377245508982</v>
      </c>
    </row>
    <row r="8" spans="1:21">
      <c r="C8" s="3">
        <v>10</v>
      </c>
      <c r="D8" s="9">
        <v>7.2479248046875E-2</v>
      </c>
      <c r="E8" s="9">
        <v>4.0736913681030194</v>
      </c>
      <c r="F8" s="9">
        <f t="shared" ref="F8:F17" si="0">E8/D8</f>
        <v>56.204934210526204</v>
      </c>
      <c r="G8" s="9">
        <v>8.5020065307617104E-2</v>
      </c>
      <c r="H8" s="9">
        <v>4.3655633926391602</v>
      </c>
      <c r="I8" s="9">
        <f t="shared" ref="I8:I17" si="1">H8/G8</f>
        <v>51.34744812114419</v>
      </c>
      <c r="J8" s="9">
        <v>8.5258483886718694E-2</v>
      </c>
      <c r="K8" s="9">
        <v>6.0235500335693297</v>
      </c>
      <c r="L8" s="9">
        <f t="shared" ref="L8:L17" si="2">K8/J8</f>
        <v>70.650447427293031</v>
      </c>
      <c r="M8" s="9">
        <v>7.224082946777341E-2</v>
      </c>
      <c r="N8" s="9">
        <v>4.2196750640869105</v>
      </c>
      <c r="O8" s="9">
        <f t="shared" ref="O8:O17" si="3">N8/M8</f>
        <v>58.411221122112181</v>
      </c>
      <c r="P8" s="9">
        <v>0.13284683227538999</v>
      </c>
      <c r="Q8" s="9">
        <v>4.9793958663940403</v>
      </c>
      <c r="R8" s="9">
        <f t="shared" ref="R8:R17" si="4">Q8/P8</f>
        <v>37.482232591529232</v>
      </c>
      <c r="S8" s="9">
        <v>4.8875808715820295E-3</v>
      </c>
      <c r="T8" s="9">
        <v>5.8211565017700098</v>
      </c>
      <c r="U8" s="9">
        <f t="shared" ref="U8:U17" si="5">T8/S8</f>
        <v>1191.0097560975594</v>
      </c>
    </row>
    <row r="9" spans="1:21">
      <c r="C9" s="3">
        <v>100</v>
      </c>
      <c r="D9" s="9">
        <v>7.7486038208007795E-3</v>
      </c>
      <c r="E9" s="9">
        <v>0.398685932159423</v>
      </c>
      <c r="F9" s="9">
        <f t="shared" si="0"/>
        <v>51.452615384615285</v>
      </c>
      <c r="G9" s="9">
        <v>8.6379051208496007E-3</v>
      </c>
      <c r="H9" s="9">
        <v>0.45771360397338795</v>
      </c>
      <c r="I9" s="9">
        <f t="shared" si="1"/>
        <v>52.988959425890116</v>
      </c>
      <c r="J9" s="9">
        <v>8.8405609130859306E-3</v>
      </c>
      <c r="K9" s="9">
        <v>0.6021809577941889</v>
      </c>
      <c r="L9" s="9">
        <f t="shared" si="2"/>
        <v>68.115695792880246</v>
      </c>
      <c r="M9" s="9">
        <v>7.47442245483398E-3</v>
      </c>
      <c r="N9" s="9">
        <v>0.43196201324462796</v>
      </c>
      <c r="O9" s="9">
        <f t="shared" si="3"/>
        <v>57.792025518341212</v>
      </c>
      <c r="P9" s="9">
        <v>4.0006637573242101E-3</v>
      </c>
      <c r="Q9" s="9">
        <v>0.50737142562866189</v>
      </c>
      <c r="R9" s="9">
        <f t="shared" si="4"/>
        <v>126.82181168057232</v>
      </c>
      <c r="S9" s="9">
        <v>9.0789794921875E-3</v>
      </c>
      <c r="T9" s="9">
        <v>0.61423778533935502</v>
      </c>
      <c r="U9" s="9">
        <f t="shared" si="5"/>
        <v>67.654936974789862</v>
      </c>
    </row>
    <row r="10" spans="1:21">
      <c r="C10" s="3">
        <v>1000</v>
      </c>
      <c r="D10" s="9">
        <v>1.02114677429199E-3</v>
      </c>
      <c r="E10" s="9">
        <v>4.92539405822753E-2</v>
      </c>
      <c r="F10" s="9">
        <f t="shared" si="0"/>
        <v>48.233948167172557</v>
      </c>
      <c r="G10" s="9">
        <v>1.0385513305664E-3</v>
      </c>
      <c r="H10" s="9">
        <v>5.7051420211791902E-2</v>
      </c>
      <c r="I10" s="9">
        <f t="shared" si="1"/>
        <v>54.93365472910952</v>
      </c>
      <c r="J10" s="9">
        <v>1.09720230102539E-3</v>
      </c>
      <c r="K10" s="9">
        <v>0.13799786567687899</v>
      </c>
      <c r="L10" s="9">
        <f t="shared" si="2"/>
        <v>125.77249022164203</v>
      </c>
      <c r="M10" s="9">
        <v>9.72747802734375E-4</v>
      </c>
      <c r="N10" s="9">
        <v>5.1650285720825098E-2</v>
      </c>
      <c r="O10" s="9">
        <f t="shared" si="3"/>
        <v>53.097303921568525</v>
      </c>
      <c r="P10" s="9">
        <v>1.09601020812988E-3</v>
      </c>
      <c r="Q10" s="9">
        <v>5.9815645217895501E-2</v>
      </c>
      <c r="R10" s="9">
        <f t="shared" si="4"/>
        <v>54.575810311072573</v>
      </c>
      <c r="S10" s="9">
        <v>1.1134147644042899E-3</v>
      </c>
      <c r="T10" s="9">
        <v>7.1354627609252902E-2</v>
      </c>
      <c r="U10" s="9">
        <f t="shared" si="5"/>
        <v>64.086295503212369</v>
      </c>
    </row>
    <row r="11" spans="1:21">
      <c r="C11" s="3">
        <v>10000</v>
      </c>
      <c r="D11" s="9">
        <v>5.4864883422851504E-4</v>
      </c>
      <c r="E11" s="9">
        <v>1.5757322311401301E-2</v>
      </c>
      <c r="F11" s="9">
        <f t="shared" si="0"/>
        <v>28.720232921953674</v>
      </c>
      <c r="G11" s="9">
        <v>6.1452388763427691E-4</v>
      </c>
      <c r="H11" s="9">
        <v>1.6894340515136698E-2</v>
      </c>
      <c r="I11" s="9">
        <f t="shared" si="1"/>
        <v>27.491755577109586</v>
      </c>
      <c r="J11" s="9">
        <v>6.2174797058105397E-4</v>
      </c>
      <c r="K11" s="9">
        <v>1.93656206130981E-2</v>
      </c>
      <c r="L11" s="9">
        <f t="shared" si="2"/>
        <v>31.147058823529377</v>
      </c>
      <c r="M11" s="9">
        <v>6.21891021728515E-4</v>
      </c>
      <c r="N11" s="9">
        <v>1.6173601150512602E-2</v>
      </c>
      <c r="O11" s="9">
        <f t="shared" si="3"/>
        <v>26.007130808158134</v>
      </c>
      <c r="P11" s="9">
        <v>6.5789222717285104E-4</v>
      </c>
      <c r="Q11" s="9">
        <v>1.7939996719360297E-2</v>
      </c>
      <c r="R11" s="9">
        <f t="shared" si="4"/>
        <v>27.268899036022262</v>
      </c>
      <c r="S11" s="9">
        <v>5.9552192687988199E-4</v>
      </c>
      <c r="T11" s="9">
        <v>1.9798684120178201E-2</v>
      </c>
      <c r="U11" s="9">
        <f t="shared" si="5"/>
        <v>33.245936424053177</v>
      </c>
    </row>
    <row r="12" spans="1:21">
      <c r="C12" s="3">
        <v>100000</v>
      </c>
      <c r="D12" s="9">
        <v>4.0008306503295897E-4</v>
      </c>
      <c r="E12" s="9">
        <v>1.86221504211425E-2</v>
      </c>
      <c r="F12" s="9">
        <f t="shared" si="0"/>
        <v>46.545710250466115</v>
      </c>
      <c r="G12" s="9">
        <v>3.9097070693969703E-4</v>
      </c>
      <c r="H12" s="9">
        <v>2.0644021034240703E-2</v>
      </c>
      <c r="I12" s="9">
        <f t="shared" si="1"/>
        <v>52.801963594231161</v>
      </c>
      <c r="J12" s="9">
        <v>3.8703918457031199E-4</v>
      </c>
      <c r="K12" s="9">
        <v>1.4500958919525101E-2</v>
      </c>
      <c r="L12" s="9">
        <f t="shared" si="2"/>
        <v>37.466384535777578</v>
      </c>
      <c r="M12" s="9">
        <v>3.9943933486938398E-4</v>
      </c>
      <c r="N12" s="9">
        <v>1.5451588630676199E-2</v>
      </c>
      <c r="O12" s="9">
        <f t="shared" si="3"/>
        <v>38.683192369446651</v>
      </c>
      <c r="P12" s="9">
        <v>3.7367105484008701E-4</v>
      </c>
      <c r="Q12" s="9">
        <v>1.9183099269866898E-2</v>
      </c>
      <c r="R12" s="9">
        <f t="shared" si="4"/>
        <v>51.336861716721216</v>
      </c>
      <c r="S12" s="9">
        <v>3.8869857788085898E-4</v>
      </c>
      <c r="T12" s="9">
        <v>1.43961238861083E-2</v>
      </c>
      <c r="U12" s="9">
        <f t="shared" si="5"/>
        <v>37.03672898572038</v>
      </c>
    </row>
    <row r="13" spans="1:21">
      <c r="C13" s="3">
        <v>200000</v>
      </c>
      <c r="D13" s="9">
        <v>3.7262320518493652E-4</v>
      </c>
      <c r="E13" s="9">
        <v>2.073335647583005E-2</v>
      </c>
      <c r="F13" s="9">
        <f t="shared" si="0"/>
        <v>55.64161380003128</v>
      </c>
      <c r="G13" s="9">
        <v>3.66971492767334E-4</v>
      </c>
      <c r="H13" s="9">
        <v>2.228097319602965E-2</v>
      </c>
      <c r="I13" s="9">
        <f t="shared" si="1"/>
        <v>60.715814811686627</v>
      </c>
      <c r="J13" s="9">
        <v>6.7824363708496001E-4</v>
      </c>
      <c r="K13" s="9">
        <v>1.41903734207153E-2</v>
      </c>
      <c r="L13" s="9">
        <f t="shared" si="2"/>
        <v>20.922235970696981</v>
      </c>
      <c r="M13" s="9">
        <v>3.6557435989379849E-4</v>
      </c>
      <c r="N13" s="9">
        <v>2.0281215906143148E-2</v>
      </c>
      <c r="O13" s="9">
        <f t="shared" si="3"/>
        <v>55.477676038426111</v>
      </c>
      <c r="P13" s="9">
        <v>3.6737322807311995E-4</v>
      </c>
      <c r="Q13" s="9">
        <v>2.2081589698791503E-2</v>
      </c>
      <c r="R13" s="9">
        <f t="shared" si="4"/>
        <v>60.106692625943076</v>
      </c>
      <c r="S13" s="9">
        <v>3.6431908607482906E-4</v>
      </c>
      <c r="T13" s="9">
        <v>1.4058177471160851E-2</v>
      </c>
      <c r="U13" s="9">
        <f t="shared" si="5"/>
        <v>38.587540451485935</v>
      </c>
    </row>
    <row r="14" spans="1:21">
      <c r="C14" s="3">
        <v>400000</v>
      </c>
      <c r="D14" s="9">
        <v>3.5081446170806752E-4</v>
      </c>
      <c r="E14" s="9">
        <v>2.0727329850196825E-2</v>
      </c>
      <c r="F14" s="9">
        <f t="shared" si="0"/>
        <v>59.083453256967509</v>
      </c>
      <c r="G14" s="9">
        <v>3.4710288047790501E-4</v>
      </c>
      <c r="H14" s="9">
        <v>2.1283265352249125E-2</v>
      </c>
      <c r="I14" s="9">
        <f t="shared" si="1"/>
        <v>61.316879084798956</v>
      </c>
      <c r="J14" s="9">
        <v>5.0136566162109258E-4</v>
      </c>
      <c r="K14" s="9">
        <v>1.4135879278182974E-2</v>
      </c>
      <c r="L14" s="9">
        <f t="shared" si="2"/>
        <v>28.194749581526334</v>
      </c>
      <c r="M14" s="9">
        <v>3.4922003746032501E-4</v>
      </c>
      <c r="N14" s="9">
        <v>2.1313806176185598E-2</v>
      </c>
      <c r="O14" s="9">
        <f t="shared" si="3"/>
        <v>61.032598046746003</v>
      </c>
      <c r="P14" s="9">
        <v>3.4785866737365503E-4</v>
      </c>
      <c r="Q14" s="9">
        <v>2.3018185496330248E-2</v>
      </c>
      <c r="R14" s="9">
        <f t="shared" si="4"/>
        <v>66.171085142475661</v>
      </c>
      <c r="S14" s="9">
        <v>3.4760177135467502E-4</v>
      </c>
      <c r="T14" s="9">
        <v>1.40949147939682E-2</v>
      </c>
      <c r="U14" s="9">
        <f t="shared" si="5"/>
        <v>40.549030400614591</v>
      </c>
    </row>
    <row r="15" spans="1:21">
      <c r="C15" s="3">
        <v>600000</v>
      </c>
      <c r="D15" s="9">
        <v>3.3047795295715332E-4</v>
      </c>
      <c r="E15" s="9">
        <v>2.199833472569783E-2</v>
      </c>
      <c r="F15" s="9">
        <f t="shared" si="0"/>
        <v>66.565211170228736</v>
      </c>
      <c r="G15" s="9">
        <v>3.2676021258036162E-4</v>
      </c>
      <c r="H15" s="9">
        <v>2.2779850562413502E-2</v>
      </c>
      <c r="I15" s="9">
        <f t="shared" si="1"/>
        <v>69.714272684931458</v>
      </c>
      <c r="J15" s="9">
        <v>5.3331931432088169E-4</v>
      </c>
      <c r="K15" s="9">
        <v>1.4142008622487382E-2</v>
      </c>
      <c r="L15" s="9">
        <f t="shared" si="2"/>
        <v>26.516963182733289</v>
      </c>
      <c r="M15" s="9">
        <v>3.294305006663E-4</v>
      </c>
      <c r="N15" s="9">
        <v>1.8138714631398503E-2</v>
      </c>
      <c r="O15" s="9">
        <f t="shared" si="3"/>
        <v>55.060823435326952</v>
      </c>
      <c r="P15" s="9">
        <v>3.2963673273722166E-4</v>
      </c>
      <c r="Q15" s="9">
        <v>2.4037239948908336E-2</v>
      </c>
      <c r="R15" s="9">
        <f t="shared" si="4"/>
        <v>72.92039254639208</v>
      </c>
      <c r="S15" s="9">
        <v>3.2751917839050166E-4</v>
      </c>
      <c r="T15" s="9">
        <v>1.3980023860931385E-2</v>
      </c>
      <c r="U15" s="9">
        <f t="shared" si="5"/>
        <v>42.684596149856539</v>
      </c>
    </row>
    <row r="16" spans="1:21">
      <c r="C16" s="3">
        <v>800000</v>
      </c>
      <c r="D16" s="9">
        <v>3.4558981657028121E-4</v>
      </c>
      <c r="E16" s="9">
        <v>2.0809046626091E-2</v>
      </c>
      <c r="F16" s="9">
        <f t="shared" si="0"/>
        <v>60.213136002111185</v>
      </c>
      <c r="G16" s="9">
        <v>3.4110724925994873E-4</v>
      </c>
      <c r="H16" s="9">
        <v>2.37592512369155E-2</v>
      </c>
      <c r="I16" s="9">
        <f t="shared" si="1"/>
        <v>69.653316628311259</v>
      </c>
      <c r="J16" s="9">
        <v>4.1959464550018246E-4</v>
      </c>
      <c r="K16" s="9">
        <v>1.3844323158264126E-2</v>
      </c>
      <c r="L16" s="9">
        <f t="shared" si="2"/>
        <v>32.994518177801929</v>
      </c>
      <c r="M16" s="9">
        <v>3.4339576959609874E-4</v>
      </c>
      <c r="N16" s="9">
        <v>2.0302558243274628E-2</v>
      </c>
      <c r="O16" s="9">
        <f t="shared" si="3"/>
        <v>59.1229130957392</v>
      </c>
      <c r="P16" s="9">
        <v>3.4506827592849628E-4</v>
      </c>
      <c r="Q16" s="9">
        <v>1.7762446105480126E-2</v>
      </c>
      <c r="R16" s="9">
        <f t="shared" si="4"/>
        <v>51.475164031482258</v>
      </c>
      <c r="S16" s="9">
        <v>3.3990353345870875E-4</v>
      </c>
      <c r="T16" s="9">
        <v>1.4012105464935249E-2</v>
      </c>
      <c r="U16" s="9">
        <f t="shared" si="5"/>
        <v>41.223771116334774</v>
      </c>
    </row>
    <row r="17" spans="3:22">
      <c r="C17" s="3">
        <v>1000000</v>
      </c>
      <c r="D17" s="9">
        <v>3.2217478752136203E-4</v>
      </c>
      <c r="E17" s="9">
        <v>2.0904833078384397E-2</v>
      </c>
      <c r="F17" s="9">
        <f t="shared" si="0"/>
        <v>64.886620207666894</v>
      </c>
      <c r="G17" s="9">
        <v>3.1915569305419899E-4</v>
      </c>
      <c r="H17" s="9">
        <v>2.35353481769561E-2</v>
      </c>
      <c r="I17" s="9">
        <f t="shared" si="1"/>
        <v>73.742529709345746</v>
      </c>
      <c r="J17" s="9">
        <v>4.5243215560913003E-4</v>
      </c>
      <c r="K17" s="9">
        <v>1.39865412712097E-2</v>
      </c>
      <c r="L17" s="9">
        <f t="shared" si="2"/>
        <v>30.914118498891799</v>
      </c>
      <c r="M17" s="9">
        <v>3.1967186927795398E-4</v>
      </c>
      <c r="N17" s="9">
        <v>2.1273877143859799E-2</v>
      </c>
      <c r="O17" s="9">
        <f t="shared" si="3"/>
        <v>66.549106094043609</v>
      </c>
      <c r="P17" s="9">
        <v>3.2113051414489705E-4</v>
      </c>
      <c r="Q17" s="9">
        <v>2.1291372776031402E-2</v>
      </c>
      <c r="R17" s="9">
        <f t="shared" si="4"/>
        <v>66.301306908581537</v>
      </c>
      <c r="S17" s="9">
        <v>3.1941270828246998E-4</v>
      </c>
      <c r="T17" s="9">
        <v>1.40642561912536E-2</v>
      </c>
      <c r="U17" s="9">
        <f t="shared" si="5"/>
        <v>44.031611224485133</v>
      </c>
    </row>
    <row r="20" spans="3:22">
      <c r="C20" s="1" t="str">
        <f>"カラム("&amp;B$3&amp;")のソート結果1セルの読出し時間(ms)"</f>
        <v>カラム(Time1)のソート結果1セルの読出し時間(ms)</v>
      </c>
      <c r="P20" s="1" t="str">
        <f>"カラム("&amp;B3&amp;")のソート順／レコード順 時間比"</f>
        <v>カラム(Time1)のソート順／レコード順 時間比</v>
      </c>
    </row>
    <row r="21" spans="3:22">
      <c r="C21" s="31" t="s">
        <v>73</v>
      </c>
      <c r="D21" s="33" t="s">
        <v>43</v>
      </c>
      <c r="E21" s="33" t="s">
        <v>44</v>
      </c>
      <c r="F21" s="33" t="s">
        <v>45</v>
      </c>
      <c r="G21" s="33" t="s">
        <v>46</v>
      </c>
      <c r="H21" s="33" t="s">
        <v>47</v>
      </c>
      <c r="I21" s="33" t="s">
        <v>48</v>
      </c>
      <c r="P21" s="31" t="s">
        <v>73</v>
      </c>
      <c r="Q21" s="33" t="s">
        <v>43</v>
      </c>
      <c r="R21" s="33" t="s">
        <v>44</v>
      </c>
      <c r="S21" s="33" t="s">
        <v>45</v>
      </c>
      <c r="T21" s="33" t="s">
        <v>46</v>
      </c>
      <c r="U21" s="33" t="s">
        <v>47</v>
      </c>
      <c r="V21" s="33" t="s">
        <v>48</v>
      </c>
    </row>
    <row r="22" spans="3:22">
      <c r="C22" s="29">
        <v>1</v>
      </c>
      <c r="D22" s="30">
        <f t="shared" ref="D22:D32" si="6">E7</f>
        <v>46.985626220703097</v>
      </c>
      <c r="E22" s="30">
        <f t="shared" ref="E22:E32" si="7">H7</f>
        <v>52.423954010009702</v>
      </c>
      <c r="F22" s="30">
        <f t="shared" ref="F22:F32" si="8">K7</f>
        <v>124.22752380371</v>
      </c>
      <c r="G22" s="30">
        <f t="shared" ref="G22:G32" si="9">N7</f>
        <v>44.640064239501896</v>
      </c>
      <c r="H22" s="30">
        <f t="shared" ref="H22:H32" si="10">Q7</f>
        <v>53.748607635497997</v>
      </c>
      <c r="I22" s="30">
        <f t="shared" ref="I22:I32" si="11">T7</f>
        <v>62.2808933258056</v>
      </c>
      <c r="P22" s="29">
        <v>1</v>
      </c>
      <c r="Q22" s="30">
        <f t="shared" ref="Q22:Q32" si="12">F7</f>
        <v>28.133047822983652</v>
      </c>
      <c r="R22" s="30">
        <f t="shared" ref="R22:R32" si="13">I7</f>
        <v>36.129148866250596</v>
      </c>
      <c r="S22" s="30">
        <f t="shared" ref="S22:S32" si="14">L7</f>
        <v>86.266225165562716</v>
      </c>
      <c r="T22" s="30">
        <f t="shared" ref="T22:T32" si="15">O7</f>
        <v>26.641149686966408</v>
      </c>
      <c r="U22" s="30">
        <f t="shared" ref="U22:U32" si="16">R7</f>
        <v>37.529215914766226</v>
      </c>
      <c r="V22" s="30">
        <f t="shared" ref="V22:V32" si="17">U7</f>
        <v>36.377245508982</v>
      </c>
    </row>
    <row r="23" spans="3:22">
      <c r="C23" s="29">
        <v>10</v>
      </c>
      <c r="D23" s="30">
        <f t="shared" si="6"/>
        <v>4.0736913681030194</v>
      </c>
      <c r="E23" s="30">
        <f t="shared" si="7"/>
        <v>4.3655633926391602</v>
      </c>
      <c r="F23" s="30">
        <f t="shared" si="8"/>
        <v>6.0235500335693297</v>
      </c>
      <c r="G23" s="30">
        <f t="shared" si="9"/>
        <v>4.2196750640869105</v>
      </c>
      <c r="H23" s="30">
        <f t="shared" si="10"/>
        <v>4.9793958663940403</v>
      </c>
      <c r="I23" s="30">
        <f t="shared" si="11"/>
        <v>5.8211565017700098</v>
      </c>
      <c r="P23" s="29">
        <v>10</v>
      </c>
      <c r="Q23" s="30">
        <f t="shared" si="12"/>
        <v>56.204934210526204</v>
      </c>
      <c r="R23" s="30">
        <f t="shared" si="13"/>
        <v>51.34744812114419</v>
      </c>
      <c r="S23" s="30">
        <f t="shared" si="14"/>
        <v>70.650447427293031</v>
      </c>
      <c r="T23" s="30">
        <f t="shared" si="15"/>
        <v>58.411221122112181</v>
      </c>
      <c r="U23" s="30">
        <f t="shared" si="16"/>
        <v>37.482232591529232</v>
      </c>
      <c r="V23" s="30">
        <f t="shared" si="17"/>
        <v>1191.0097560975594</v>
      </c>
    </row>
    <row r="24" spans="3:22">
      <c r="C24" s="29">
        <v>100</v>
      </c>
      <c r="D24" s="30">
        <f t="shared" si="6"/>
        <v>0.398685932159423</v>
      </c>
      <c r="E24" s="30">
        <f t="shared" si="7"/>
        <v>0.45771360397338795</v>
      </c>
      <c r="F24" s="30">
        <f t="shared" si="8"/>
        <v>0.6021809577941889</v>
      </c>
      <c r="G24" s="30">
        <f t="shared" si="9"/>
        <v>0.43196201324462796</v>
      </c>
      <c r="H24" s="30">
        <f t="shared" si="10"/>
        <v>0.50737142562866189</v>
      </c>
      <c r="I24" s="30">
        <f t="shared" si="11"/>
        <v>0.61423778533935502</v>
      </c>
      <c r="P24" s="29">
        <v>100</v>
      </c>
      <c r="Q24" s="30">
        <f t="shared" si="12"/>
        <v>51.452615384615285</v>
      </c>
      <c r="R24" s="30">
        <f t="shared" si="13"/>
        <v>52.988959425890116</v>
      </c>
      <c r="S24" s="30">
        <f t="shared" si="14"/>
        <v>68.115695792880246</v>
      </c>
      <c r="T24" s="30">
        <f t="shared" si="15"/>
        <v>57.792025518341212</v>
      </c>
      <c r="U24" s="30">
        <f t="shared" si="16"/>
        <v>126.82181168057232</v>
      </c>
      <c r="V24" s="30">
        <f t="shared" si="17"/>
        <v>67.654936974789862</v>
      </c>
    </row>
    <row r="25" spans="3:22">
      <c r="C25" s="29">
        <v>1000</v>
      </c>
      <c r="D25" s="30">
        <f t="shared" si="6"/>
        <v>4.92539405822753E-2</v>
      </c>
      <c r="E25" s="30">
        <f t="shared" si="7"/>
        <v>5.7051420211791902E-2</v>
      </c>
      <c r="F25" s="30">
        <f t="shared" si="8"/>
        <v>0.13799786567687899</v>
      </c>
      <c r="G25" s="30">
        <f t="shared" si="9"/>
        <v>5.1650285720825098E-2</v>
      </c>
      <c r="H25" s="30">
        <f t="shared" si="10"/>
        <v>5.9815645217895501E-2</v>
      </c>
      <c r="I25" s="30">
        <f t="shared" si="11"/>
        <v>7.1354627609252902E-2</v>
      </c>
      <c r="P25" s="29">
        <v>1000</v>
      </c>
      <c r="Q25" s="30">
        <f t="shared" si="12"/>
        <v>48.233948167172557</v>
      </c>
      <c r="R25" s="30">
        <f t="shared" si="13"/>
        <v>54.93365472910952</v>
      </c>
      <c r="S25" s="30">
        <f t="shared" si="14"/>
        <v>125.77249022164203</v>
      </c>
      <c r="T25" s="30">
        <f t="shared" si="15"/>
        <v>53.097303921568525</v>
      </c>
      <c r="U25" s="30">
        <f t="shared" si="16"/>
        <v>54.575810311072573</v>
      </c>
      <c r="V25" s="30">
        <f t="shared" si="17"/>
        <v>64.086295503212369</v>
      </c>
    </row>
    <row r="26" spans="3:22">
      <c r="C26" s="3">
        <v>10000</v>
      </c>
      <c r="D26" s="9">
        <f t="shared" si="6"/>
        <v>1.5757322311401301E-2</v>
      </c>
      <c r="E26" s="9">
        <f t="shared" si="7"/>
        <v>1.6894340515136698E-2</v>
      </c>
      <c r="F26" s="9">
        <f t="shared" si="8"/>
        <v>1.93656206130981E-2</v>
      </c>
      <c r="G26" s="9">
        <f t="shared" si="9"/>
        <v>1.6173601150512602E-2</v>
      </c>
      <c r="H26" s="9">
        <f t="shared" si="10"/>
        <v>1.7939996719360297E-2</v>
      </c>
      <c r="I26" s="9">
        <f t="shared" si="11"/>
        <v>1.9798684120178201E-2</v>
      </c>
      <c r="P26" s="3">
        <v>10000</v>
      </c>
      <c r="Q26" s="9">
        <f t="shared" si="12"/>
        <v>28.720232921953674</v>
      </c>
      <c r="R26" s="9">
        <f t="shared" si="13"/>
        <v>27.491755577109586</v>
      </c>
      <c r="S26" s="9">
        <f t="shared" si="14"/>
        <v>31.147058823529377</v>
      </c>
      <c r="T26" s="9">
        <f t="shared" si="15"/>
        <v>26.007130808158134</v>
      </c>
      <c r="U26" s="9">
        <f t="shared" si="16"/>
        <v>27.268899036022262</v>
      </c>
      <c r="V26" s="9">
        <f t="shared" si="17"/>
        <v>33.245936424053177</v>
      </c>
    </row>
    <row r="27" spans="3:22">
      <c r="C27" s="3">
        <v>100000</v>
      </c>
      <c r="D27" s="9">
        <f t="shared" si="6"/>
        <v>1.86221504211425E-2</v>
      </c>
      <c r="E27" s="9">
        <f t="shared" si="7"/>
        <v>2.0644021034240703E-2</v>
      </c>
      <c r="F27" s="9">
        <f t="shared" si="8"/>
        <v>1.4500958919525101E-2</v>
      </c>
      <c r="G27" s="9">
        <f t="shared" si="9"/>
        <v>1.5451588630676199E-2</v>
      </c>
      <c r="H27" s="9">
        <f t="shared" si="10"/>
        <v>1.9183099269866898E-2</v>
      </c>
      <c r="I27" s="9">
        <f t="shared" si="11"/>
        <v>1.43961238861083E-2</v>
      </c>
      <c r="P27" s="3">
        <v>100000</v>
      </c>
      <c r="Q27" s="9">
        <f t="shared" si="12"/>
        <v>46.545710250466115</v>
      </c>
      <c r="R27" s="9">
        <f t="shared" si="13"/>
        <v>52.801963594231161</v>
      </c>
      <c r="S27" s="9">
        <f t="shared" si="14"/>
        <v>37.466384535777578</v>
      </c>
      <c r="T27" s="9">
        <f t="shared" si="15"/>
        <v>38.683192369446651</v>
      </c>
      <c r="U27" s="9">
        <f t="shared" si="16"/>
        <v>51.336861716721216</v>
      </c>
      <c r="V27" s="9">
        <f t="shared" si="17"/>
        <v>37.03672898572038</v>
      </c>
    </row>
    <row r="28" spans="3:22">
      <c r="C28" s="3">
        <v>200000</v>
      </c>
      <c r="D28" s="9">
        <f t="shared" si="6"/>
        <v>2.073335647583005E-2</v>
      </c>
      <c r="E28" s="9">
        <f t="shared" si="7"/>
        <v>2.228097319602965E-2</v>
      </c>
      <c r="F28" s="9">
        <f t="shared" si="8"/>
        <v>1.41903734207153E-2</v>
      </c>
      <c r="G28" s="9">
        <f t="shared" si="9"/>
        <v>2.0281215906143148E-2</v>
      </c>
      <c r="H28" s="9">
        <f t="shared" si="10"/>
        <v>2.2081589698791503E-2</v>
      </c>
      <c r="I28" s="9">
        <f t="shared" si="11"/>
        <v>1.4058177471160851E-2</v>
      </c>
      <c r="P28" s="3">
        <v>200000</v>
      </c>
      <c r="Q28" s="9">
        <f t="shared" si="12"/>
        <v>55.64161380003128</v>
      </c>
      <c r="R28" s="9">
        <f t="shared" si="13"/>
        <v>60.715814811686627</v>
      </c>
      <c r="S28" s="9">
        <f t="shared" si="14"/>
        <v>20.922235970696981</v>
      </c>
      <c r="T28" s="9">
        <f t="shared" si="15"/>
        <v>55.477676038426111</v>
      </c>
      <c r="U28" s="9">
        <f t="shared" si="16"/>
        <v>60.106692625943076</v>
      </c>
      <c r="V28" s="9">
        <f t="shared" si="17"/>
        <v>38.587540451485935</v>
      </c>
    </row>
    <row r="29" spans="3:22">
      <c r="C29" s="3">
        <v>400000</v>
      </c>
      <c r="D29" s="9">
        <f t="shared" si="6"/>
        <v>2.0727329850196825E-2</v>
      </c>
      <c r="E29" s="9">
        <f t="shared" si="7"/>
        <v>2.1283265352249125E-2</v>
      </c>
      <c r="F29" s="9">
        <f t="shared" si="8"/>
        <v>1.4135879278182974E-2</v>
      </c>
      <c r="G29" s="9">
        <f t="shared" si="9"/>
        <v>2.1313806176185598E-2</v>
      </c>
      <c r="H29" s="9">
        <f t="shared" si="10"/>
        <v>2.3018185496330248E-2</v>
      </c>
      <c r="I29" s="9">
        <f t="shared" si="11"/>
        <v>1.40949147939682E-2</v>
      </c>
      <c r="P29" s="3">
        <v>400000</v>
      </c>
      <c r="Q29" s="9">
        <f t="shared" si="12"/>
        <v>59.083453256967509</v>
      </c>
      <c r="R29" s="9">
        <f t="shared" si="13"/>
        <v>61.316879084798956</v>
      </c>
      <c r="S29" s="9">
        <f t="shared" si="14"/>
        <v>28.194749581526334</v>
      </c>
      <c r="T29" s="9">
        <f t="shared" si="15"/>
        <v>61.032598046746003</v>
      </c>
      <c r="U29" s="9">
        <f t="shared" si="16"/>
        <v>66.171085142475661</v>
      </c>
      <c r="V29" s="9">
        <f t="shared" si="17"/>
        <v>40.549030400614591</v>
      </c>
    </row>
    <row r="30" spans="3:22">
      <c r="C30" s="3">
        <v>600000</v>
      </c>
      <c r="D30" s="9">
        <f t="shared" si="6"/>
        <v>2.199833472569783E-2</v>
      </c>
      <c r="E30" s="9">
        <f t="shared" si="7"/>
        <v>2.2779850562413502E-2</v>
      </c>
      <c r="F30" s="9">
        <f t="shared" si="8"/>
        <v>1.4142008622487382E-2</v>
      </c>
      <c r="G30" s="9">
        <f t="shared" si="9"/>
        <v>1.8138714631398503E-2</v>
      </c>
      <c r="H30" s="9">
        <f t="shared" si="10"/>
        <v>2.4037239948908336E-2</v>
      </c>
      <c r="I30" s="9">
        <f t="shared" si="11"/>
        <v>1.3980023860931385E-2</v>
      </c>
      <c r="P30" s="3">
        <v>600000</v>
      </c>
      <c r="Q30" s="9">
        <f t="shared" si="12"/>
        <v>66.565211170228736</v>
      </c>
      <c r="R30" s="9">
        <f t="shared" si="13"/>
        <v>69.714272684931458</v>
      </c>
      <c r="S30" s="9">
        <f t="shared" si="14"/>
        <v>26.516963182733289</v>
      </c>
      <c r="T30" s="9">
        <f t="shared" si="15"/>
        <v>55.060823435326952</v>
      </c>
      <c r="U30" s="9">
        <f t="shared" si="16"/>
        <v>72.92039254639208</v>
      </c>
      <c r="V30" s="9">
        <f t="shared" si="17"/>
        <v>42.684596149856539</v>
      </c>
    </row>
    <row r="31" spans="3:22">
      <c r="C31" s="3">
        <v>800000</v>
      </c>
      <c r="D31" s="9">
        <f t="shared" si="6"/>
        <v>2.0809046626091E-2</v>
      </c>
      <c r="E31" s="9">
        <f t="shared" si="7"/>
        <v>2.37592512369155E-2</v>
      </c>
      <c r="F31" s="9">
        <f t="shared" si="8"/>
        <v>1.3844323158264126E-2</v>
      </c>
      <c r="G31" s="9">
        <f t="shared" si="9"/>
        <v>2.0302558243274628E-2</v>
      </c>
      <c r="H31" s="9">
        <f t="shared" si="10"/>
        <v>1.7762446105480126E-2</v>
      </c>
      <c r="I31" s="9">
        <f t="shared" si="11"/>
        <v>1.4012105464935249E-2</v>
      </c>
      <c r="P31" s="3">
        <v>800000</v>
      </c>
      <c r="Q31" s="9">
        <f t="shared" si="12"/>
        <v>60.213136002111185</v>
      </c>
      <c r="R31" s="9">
        <f t="shared" si="13"/>
        <v>69.653316628311259</v>
      </c>
      <c r="S31" s="9">
        <f t="shared" si="14"/>
        <v>32.994518177801929</v>
      </c>
      <c r="T31" s="9">
        <f t="shared" si="15"/>
        <v>59.1229130957392</v>
      </c>
      <c r="U31" s="9">
        <f t="shared" si="16"/>
        <v>51.475164031482258</v>
      </c>
      <c r="V31" s="9">
        <f t="shared" si="17"/>
        <v>41.223771116334774</v>
      </c>
    </row>
    <row r="32" spans="3:22">
      <c r="C32" s="3">
        <v>1000000</v>
      </c>
      <c r="D32" s="9">
        <f t="shared" si="6"/>
        <v>2.0904833078384397E-2</v>
      </c>
      <c r="E32" s="9">
        <f t="shared" si="7"/>
        <v>2.35353481769561E-2</v>
      </c>
      <c r="F32" s="9">
        <f t="shared" si="8"/>
        <v>1.39865412712097E-2</v>
      </c>
      <c r="G32" s="9">
        <f t="shared" si="9"/>
        <v>2.1273877143859799E-2</v>
      </c>
      <c r="H32" s="9">
        <f t="shared" si="10"/>
        <v>2.1291372776031402E-2</v>
      </c>
      <c r="I32" s="9">
        <f t="shared" si="11"/>
        <v>1.40642561912536E-2</v>
      </c>
      <c r="P32" s="3">
        <v>1000000</v>
      </c>
      <c r="Q32" s="9">
        <f t="shared" si="12"/>
        <v>64.886620207666894</v>
      </c>
      <c r="R32" s="9">
        <f t="shared" si="13"/>
        <v>73.742529709345746</v>
      </c>
      <c r="S32" s="9">
        <f t="shared" si="14"/>
        <v>30.914118498891799</v>
      </c>
      <c r="T32" s="9">
        <f t="shared" si="15"/>
        <v>66.549106094043609</v>
      </c>
      <c r="U32" s="9">
        <f t="shared" si="16"/>
        <v>66.301306908581537</v>
      </c>
      <c r="V32" s="9">
        <f t="shared" si="17"/>
        <v>44.031611224485133</v>
      </c>
    </row>
    <row r="36" spans="3:9">
      <c r="C36" s="1" t="str">
        <f>"カラム("&amp;B3&amp;")のソート結果1秒あたり読出しセル数"</f>
        <v>カラム(Time1)のソート結果1秒あたり読出しセル数</v>
      </c>
    </row>
    <row r="37" spans="3:9">
      <c r="C37" s="31" t="s">
        <v>73</v>
      </c>
      <c r="D37" s="33" t="s">
        <v>43</v>
      </c>
      <c r="E37" s="33" t="s">
        <v>44</v>
      </c>
      <c r="F37" s="33" t="s">
        <v>45</v>
      </c>
      <c r="G37" s="33" t="s">
        <v>46</v>
      </c>
      <c r="H37" s="33" t="s">
        <v>47</v>
      </c>
      <c r="I37" s="33" t="s">
        <v>48</v>
      </c>
    </row>
    <row r="38" spans="3:9">
      <c r="C38" s="29">
        <v>1</v>
      </c>
      <c r="D38" s="88">
        <f>1000/D22</f>
        <v>21.283104652106857</v>
      </c>
      <c r="E38" s="88">
        <f t="shared" ref="E38:I38" si="18">1000/E22</f>
        <v>19.075249451978813</v>
      </c>
      <c r="F38" s="88">
        <f t="shared" si="18"/>
        <v>8.0497458967312632</v>
      </c>
      <c r="G38" s="88">
        <f t="shared" si="18"/>
        <v>22.401401454863997</v>
      </c>
      <c r="H38" s="88">
        <f t="shared" si="18"/>
        <v>18.605133118640175</v>
      </c>
      <c r="I38" s="88">
        <f t="shared" si="18"/>
        <v>16.056288640061265</v>
      </c>
    </row>
    <row r="39" spans="3:9">
      <c r="C39" s="29">
        <v>10</v>
      </c>
      <c r="D39" s="88">
        <f t="shared" ref="D39:I48" si="19">1000/D23</f>
        <v>245.47760486471665</v>
      </c>
      <c r="E39" s="88">
        <f t="shared" si="19"/>
        <v>229.06550886103602</v>
      </c>
      <c r="F39" s="88">
        <f t="shared" si="19"/>
        <v>166.01505664051695</v>
      </c>
      <c r="G39" s="88">
        <f t="shared" si="19"/>
        <v>236.98507226560312</v>
      </c>
      <c r="H39" s="88">
        <f t="shared" si="19"/>
        <v>200.8275756400497</v>
      </c>
      <c r="I39" s="88">
        <f t="shared" si="19"/>
        <v>171.78716973095209</v>
      </c>
    </row>
    <row r="40" spans="3:9">
      <c r="C40" s="29">
        <v>100</v>
      </c>
      <c r="D40" s="88">
        <f t="shared" si="19"/>
        <v>2508.2399937806908</v>
      </c>
      <c r="E40" s="88">
        <f t="shared" si="19"/>
        <v>2184.772292802862</v>
      </c>
      <c r="F40" s="88">
        <f t="shared" si="19"/>
        <v>1660.6303920054811</v>
      </c>
      <c r="G40" s="88">
        <f t="shared" si="19"/>
        <v>2315.0183797149816</v>
      </c>
      <c r="H40" s="88">
        <f t="shared" si="19"/>
        <v>1970.9426851560343</v>
      </c>
      <c r="I40" s="88">
        <f t="shared" si="19"/>
        <v>1628.0340022512919</v>
      </c>
    </row>
    <row r="41" spans="3:9">
      <c r="C41" s="29">
        <v>1000</v>
      </c>
      <c r="D41" s="88">
        <f t="shared" si="19"/>
        <v>20302.944052355957</v>
      </c>
      <c r="E41" s="88">
        <f t="shared" si="19"/>
        <v>17528.047440146125</v>
      </c>
      <c r="F41" s="88">
        <f t="shared" si="19"/>
        <v>7246.4888865853391</v>
      </c>
      <c r="G41" s="88">
        <f t="shared" si="19"/>
        <v>19360.977118405481</v>
      </c>
      <c r="H41" s="88">
        <f t="shared" si="19"/>
        <v>16718.034159076869</v>
      </c>
      <c r="I41" s="88">
        <f t="shared" si="19"/>
        <v>14014.508007471195</v>
      </c>
    </row>
    <row r="42" spans="3:9">
      <c r="C42" s="3">
        <v>10000</v>
      </c>
      <c r="D42" s="89">
        <f t="shared" si="19"/>
        <v>63462.559198680872</v>
      </c>
      <c r="E42" s="89">
        <f t="shared" si="19"/>
        <v>59191.419700818587</v>
      </c>
      <c r="F42" s="89">
        <f t="shared" si="19"/>
        <v>51637.900998826837</v>
      </c>
      <c r="G42" s="89">
        <f t="shared" si="19"/>
        <v>61829.149284314226</v>
      </c>
      <c r="H42" s="89">
        <f t="shared" si="19"/>
        <v>55741.370282461117</v>
      </c>
      <c r="I42" s="89">
        <f t="shared" si="19"/>
        <v>50508.407221913862</v>
      </c>
    </row>
    <row r="43" spans="3:9">
      <c r="C43" s="3">
        <v>100000</v>
      </c>
      <c r="D43" s="89">
        <f t="shared" si="19"/>
        <v>53699.491056879153</v>
      </c>
      <c r="E43" s="89">
        <f t="shared" si="19"/>
        <v>48440.175406786031</v>
      </c>
      <c r="F43" s="89">
        <f t="shared" si="19"/>
        <v>68960.956689114566</v>
      </c>
      <c r="G43" s="89">
        <f t="shared" si="19"/>
        <v>64718.264503540406</v>
      </c>
      <c r="H43" s="89">
        <f t="shared" si="19"/>
        <v>52129.219889447952</v>
      </c>
      <c r="I43" s="89">
        <f t="shared" si="19"/>
        <v>69463.142156268965</v>
      </c>
    </row>
    <row r="44" spans="3:9">
      <c r="C44" s="3">
        <v>200000</v>
      </c>
      <c r="D44" s="89">
        <f t="shared" si="19"/>
        <v>48231.457418182719</v>
      </c>
      <c r="E44" s="89">
        <f t="shared" si="19"/>
        <v>44881.342982729075</v>
      </c>
      <c r="F44" s="89">
        <f t="shared" si="19"/>
        <v>70470.30901527837</v>
      </c>
      <c r="G44" s="89">
        <f t="shared" si="19"/>
        <v>49306.708465003896</v>
      </c>
      <c r="H44" s="89">
        <f t="shared" si="19"/>
        <v>45286.594563195271</v>
      </c>
      <c r="I44" s="89">
        <f t="shared" si="19"/>
        <v>71132.975953064641</v>
      </c>
    </row>
    <row r="45" spans="3:9">
      <c r="C45" s="3">
        <v>400000</v>
      </c>
      <c r="D45" s="89">
        <f t="shared" si="19"/>
        <v>48245.481073892595</v>
      </c>
      <c r="E45" s="89">
        <f t="shared" si="19"/>
        <v>46985.271453861955</v>
      </c>
      <c r="F45" s="89">
        <f t="shared" si="19"/>
        <v>70741.973691256659</v>
      </c>
      <c r="G45" s="89">
        <f t="shared" si="19"/>
        <v>46917.945660842255</v>
      </c>
      <c r="H45" s="89">
        <f t="shared" si="19"/>
        <v>43443.910909460188</v>
      </c>
      <c r="I45" s="89">
        <f t="shared" si="19"/>
        <v>70947.573264362087</v>
      </c>
    </row>
    <row r="46" spans="3:9">
      <c r="C46" s="3">
        <v>600000</v>
      </c>
      <c r="D46" s="89">
        <f t="shared" si="19"/>
        <v>45457.986364387318</v>
      </c>
      <c r="E46" s="89">
        <f t="shared" si="19"/>
        <v>43898.444252746274</v>
      </c>
      <c r="F46" s="89">
        <f t="shared" si="19"/>
        <v>70711.313130575218</v>
      </c>
      <c r="G46" s="89">
        <f t="shared" si="19"/>
        <v>55130.698085352677</v>
      </c>
      <c r="H46" s="89">
        <f t="shared" si="19"/>
        <v>41602.114141453894</v>
      </c>
      <c r="I46" s="89">
        <f t="shared" si="19"/>
        <v>71530.636138225978</v>
      </c>
    </row>
    <row r="47" spans="3:9">
      <c r="C47" s="3">
        <v>800000</v>
      </c>
      <c r="D47" s="89">
        <f t="shared" si="19"/>
        <v>48056.021881664215</v>
      </c>
      <c r="E47" s="89">
        <f t="shared" si="19"/>
        <v>42088.868459215933</v>
      </c>
      <c r="F47" s="89">
        <f t="shared" si="19"/>
        <v>72231.772443354697</v>
      </c>
      <c r="G47" s="89">
        <f t="shared" si="19"/>
        <v>49254.876553857808</v>
      </c>
      <c r="H47" s="89">
        <f t="shared" si="19"/>
        <v>56298.552241150886</v>
      </c>
      <c r="I47" s="89">
        <f t="shared" si="19"/>
        <v>71366.862210854844</v>
      </c>
    </row>
    <row r="48" spans="3:9">
      <c r="C48" s="3">
        <v>1000000</v>
      </c>
      <c r="D48" s="89">
        <f t="shared" si="19"/>
        <v>47835.828023616232</v>
      </c>
      <c r="E48" s="89">
        <f t="shared" si="19"/>
        <v>42489.28005998733</v>
      </c>
      <c r="F48" s="89">
        <f t="shared" si="19"/>
        <v>71497.304487881425</v>
      </c>
      <c r="G48" s="89">
        <f t="shared" si="19"/>
        <v>47006.006156645795</v>
      </c>
      <c r="H48" s="89">
        <f t="shared" si="19"/>
        <v>46967.380192870529</v>
      </c>
      <c r="I48" s="89">
        <f t="shared" si="19"/>
        <v>71102.231529448996</v>
      </c>
    </row>
    <row r="53" spans="1:21">
      <c r="A53" s="1" t="s">
        <v>68</v>
      </c>
      <c r="B53" s="1" t="s">
        <v>70</v>
      </c>
    </row>
    <row r="54" spans="1:21">
      <c r="D54" s="4" t="s">
        <v>4</v>
      </c>
      <c r="E54" s="4"/>
      <c r="F54" s="4"/>
      <c r="G54" s="4"/>
      <c r="H54" s="4"/>
      <c r="I54" s="4"/>
      <c r="J54" s="4"/>
      <c r="K54" s="4"/>
      <c r="L54" s="4"/>
      <c r="M54" s="5" t="s">
        <v>5</v>
      </c>
      <c r="N54" s="5"/>
      <c r="O54" s="5"/>
      <c r="P54" s="5"/>
      <c r="Q54" s="5"/>
      <c r="R54" s="5"/>
      <c r="S54" s="5"/>
      <c r="T54" s="5"/>
      <c r="U54" s="5"/>
    </row>
    <row r="55" spans="1:21">
      <c r="D55" s="6" t="s">
        <v>1</v>
      </c>
      <c r="E55" s="6"/>
      <c r="F55" s="6"/>
      <c r="G55" s="8" t="s">
        <v>2</v>
      </c>
      <c r="H55" s="8"/>
      <c r="I55" s="8"/>
      <c r="J55" s="7" t="s">
        <v>3</v>
      </c>
      <c r="K55" s="7"/>
      <c r="L55" s="7"/>
      <c r="M55" s="6" t="s">
        <v>1</v>
      </c>
      <c r="N55" s="6"/>
      <c r="O55" s="6"/>
      <c r="P55" s="8" t="s">
        <v>2</v>
      </c>
      <c r="Q55" s="8"/>
      <c r="R55" s="8"/>
      <c r="S55" s="7" t="s">
        <v>3</v>
      </c>
      <c r="T55" s="7"/>
      <c r="U55" s="7"/>
    </row>
    <row r="56" spans="1:21" ht="36">
      <c r="C56" s="1" t="s">
        <v>6</v>
      </c>
      <c r="D56" s="16" t="s">
        <v>16</v>
      </c>
      <c r="E56" s="16" t="s">
        <v>17</v>
      </c>
      <c r="F56" s="16" t="s">
        <v>65</v>
      </c>
      <c r="G56" s="16" t="s">
        <v>16</v>
      </c>
      <c r="H56" s="16" t="s">
        <v>17</v>
      </c>
      <c r="I56" s="16" t="s">
        <v>65</v>
      </c>
      <c r="J56" s="16" t="s">
        <v>16</v>
      </c>
      <c r="K56" s="16" t="s">
        <v>17</v>
      </c>
      <c r="L56" s="16" t="s">
        <v>65</v>
      </c>
      <c r="M56" s="16" t="s">
        <v>16</v>
      </c>
      <c r="N56" s="16" t="s">
        <v>17</v>
      </c>
      <c r="O56" s="16" t="s">
        <v>65</v>
      </c>
      <c r="P56" s="16" t="s">
        <v>16</v>
      </c>
      <c r="Q56" s="16" t="s">
        <v>17</v>
      </c>
      <c r="R56" s="16" t="s">
        <v>65</v>
      </c>
      <c r="S56" s="16" t="s">
        <v>16</v>
      </c>
      <c r="T56" s="16" t="s">
        <v>17</v>
      </c>
      <c r="U56" s="16" t="s">
        <v>65</v>
      </c>
    </row>
    <row r="57" spans="1:21">
      <c r="C57" s="3">
        <v>1</v>
      </c>
      <c r="D57" s="9">
        <v>1.29008293151855</v>
      </c>
      <c r="E57" s="9">
        <v>3.4003257751464799</v>
      </c>
      <c r="F57" s="9">
        <f>E57/D57</f>
        <v>2.6357420070227375</v>
      </c>
      <c r="G57" s="9">
        <v>2.2780895233154204</v>
      </c>
      <c r="H57" s="9">
        <v>22.032976150512603</v>
      </c>
      <c r="I57" s="9">
        <f>H57/G57</f>
        <v>9.6716902145473558</v>
      </c>
      <c r="J57" s="9">
        <v>2.31742858886718</v>
      </c>
      <c r="K57" s="9">
        <v>19.497632980346602</v>
      </c>
      <c r="L57" s="9">
        <f>K57/J57</f>
        <v>8.4134773662551385</v>
      </c>
      <c r="M57" s="9">
        <v>1.84512138366699</v>
      </c>
      <c r="N57" s="9">
        <v>3.8812160491943297</v>
      </c>
      <c r="O57" s="9">
        <f>N57/M57</f>
        <v>2.1035017444114219</v>
      </c>
      <c r="P57" s="9">
        <v>1.89065933227539</v>
      </c>
      <c r="Q57" s="9">
        <v>11.4674568176269</v>
      </c>
      <c r="R57" s="9">
        <f>Q57/P57</f>
        <v>6.0653215636821933</v>
      </c>
      <c r="S57" s="9">
        <v>1.9569396972656199</v>
      </c>
      <c r="T57" s="9">
        <v>20.1361179351806</v>
      </c>
      <c r="U57" s="9">
        <f>T57/S57</f>
        <v>10.289595516569195</v>
      </c>
    </row>
    <row r="58" spans="1:21">
      <c r="C58" s="3">
        <v>10</v>
      </c>
      <c r="D58" s="9">
        <v>7.28607177734375E-2</v>
      </c>
      <c r="E58" s="9">
        <v>0.30221939086914001</v>
      </c>
      <c r="F58" s="9">
        <f t="shared" ref="F58:F67" si="20">E58/D58</f>
        <v>4.1479057591622954</v>
      </c>
      <c r="G58" s="9">
        <v>0.18219947814941398</v>
      </c>
      <c r="H58" s="9">
        <v>2.2839784622192298</v>
      </c>
      <c r="I58" s="9">
        <f t="shared" ref="I58:I67" si="21">H58/G58</f>
        <v>12.53559277675997</v>
      </c>
      <c r="J58" s="9">
        <v>0.18332004547119099</v>
      </c>
      <c r="K58" s="9">
        <v>1.9886732101440401</v>
      </c>
      <c r="L58" s="9">
        <f t="shared" ref="L58:L67" si="22">K58/J58</f>
        <v>10.848094680712716</v>
      </c>
      <c r="M58" s="9">
        <v>0.16617774963378901</v>
      </c>
      <c r="N58" s="9">
        <v>0.32889842987060497</v>
      </c>
      <c r="O58" s="9">
        <f t="shared" ref="O58:O67" si="23">N58/M58</f>
        <v>1.9791965566714467</v>
      </c>
      <c r="P58" s="9">
        <v>0.17786026000976501</v>
      </c>
      <c r="Q58" s="9">
        <v>1.15323066711425</v>
      </c>
      <c r="R58" s="9">
        <f t="shared" ref="R58:R67" si="24">Q58/P58</f>
        <v>6.4839142091152597</v>
      </c>
      <c r="S58" s="9">
        <v>0.19037723541259702</v>
      </c>
      <c r="T58" s="9">
        <v>2.0714759826660099</v>
      </c>
      <c r="U58" s="9">
        <f t="shared" ref="U58:U67" si="25">T58/S58</f>
        <v>10.880901690670012</v>
      </c>
    </row>
    <row r="59" spans="1:21">
      <c r="C59" s="3">
        <v>100</v>
      </c>
      <c r="D59" s="9">
        <v>7.5435638427734297E-3</v>
      </c>
      <c r="E59" s="9">
        <v>0.12549877166748</v>
      </c>
      <c r="F59" s="9">
        <f t="shared" si="20"/>
        <v>16.636536030341293</v>
      </c>
      <c r="G59" s="9">
        <v>1.9757747650146401E-2</v>
      </c>
      <c r="H59" s="9">
        <v>0.31538963317870994</v>
      </c>
      <c r="I59" s="9">
        <f t="shared" si="21"/>
        <v>15.962833353445172</v>
      </c>
      <c r="J59" s="9">
        <v>1.1763572692871E-2</v>
      </c>
      <c r="K59" s="9">
        <v>0.3076171875</v>
      </c>
      <c r="L59" s="9">
        <f t="shared" si="22"/>
        <v>26.149979732468793</v>
      </c>
      <c r="M59" s="9">
        <v>1.6496181488037102E-2</v>
      </c>
      <c r="N59" s="9">
        <v>0.10624170303344702</v>
      </c>
      <c r="O59" s="9">
        <f t="shared" si="23"/>
        <v>6.4403815580286041</v>
      </c>
      <c r="P59" s="9">
        <v>1.01232528686523E-2</v>
      </c>
      <c r="Q59" s="9">
        <v>0.82744359970092707</v>
      </c>
      <c r="R59" s="9">
        <f t="shared" si="24"/>
        <v>81.736928874234863</v>
      </c>
      <c r="S59" s="9">
        <v>1.9524097442626901E-2</v>
      </c>
      <c r="T59" s="9">
        <v>0.29658794403076094</v>
      </c>
      <c r="U59" s="9">
        <f t="shared" si="25"/>
        <v>15.190865795579436</v>
      </c>
    </row>
    <row r="60" spans="1:21">
      <c r="C60" s="3">
        <v>1000</v>
      </c>
      <c r="D60" s="9">
        <v>8.1944465637206999E-4</v>
      </c>
      <c r="E60" s="9">
        <v>7.0253133773803697E-2</v>
      </c>
      <c r="F60" s="9">
        <f t="shared" si="20"/>
        <v>85.732615653185931</v>
      </c>
      <c r="G60" s="9">
        <v>1.8441677093505801E-3</v>
      </c>
      <c r="H60" s="9">
        <v>8.7779521942138602E-2</v>
      </c>
      <c r="I60" s="9">
        <f t="shared" si="21"/>
        <v>47.598448610213431</v>
      </c>
      <c r="J60" s="9">
        <v>1.8174648284912101E-3</v>
      </c>
      <c r="K60" s="9">
        <v>8.4271907806396401E-2</v>
      </c>
      <c r="L60" s="9">
        <f t="shared" si="22"/>
        <v>46.367834186015983</v>
      </c>
      <c r="M60" s="9">
        <v>1.6622543334960901E-3</v>
      </c>
      <c r="N60" s="9">
        <v>7.0455074310302707E-2</v>
      </c>
      <c r="O60" s="9">
        <f t="shared" si="23"/>
        <v>42.385255306942135</v>
      </c>
      <c r="P60" s="9">
        <v>1.9052028656005801E-3</v>
      </c>
      <c r="Q60" s="9">
        <v>0.14177727699279699</v>
      </c>
      <c r="R60" s="9">
        <f t="shared" si="24"/>
        <v>74.415842823175851</v>
      </c>
      <c r="S60" s="9">
        <v>1.9941329956054601E-3</v>
      </c>
      <c r="T60" s="9">
        <v>8.7307453155517495E-2</v>
      </c>
      <c r="U60" s="9">
        <f t="shared" si="25"/>
        <v>43.782161645146012</v>
      </c>
    </row>
    <row r="61" spans="1:21">
      <c r="C61" s="3">
        <v>10000</v>
      </c>
      <c r="D61" s="9">
        <v>2.7410984039306604E-4</v>
      </c>
      <c r="E61" s="9">
        <v>5.6428122520446697E-2</v>
      </c>
      <c r="F61" s="9">
        <f t="shared" si="20"/>
        <v>205.85952857267111</v>
      </c>
      <c r="G61" s="9">
        <v>4.0574073791503894E-4</v>
      </c>
      <c r="H61" s="9">
        <v>5.8745598793029694E-2</v>
      </c>
      <c r="I61" s="9">
        <f t="shared" si="21"/>
        <v>144.78605006463727</v>
      </c>
      <c r="J61" s="9">
        <v>4.0104389190673799E-4</v>
      </c>
      <c r="K61" s="9">
        <v>5.8949708938598605E-2</v>
      </c>
      <c r="L61" s="9">
        <f t="shared" si="22"/>
        <v>146.99066642886871</v>
      </c>
      <c r="M61" s="9">
        <v>3.8142204284667897E-4</v>
      </c>
      <c r="N61" s="9">
        <v>5.6709432601928698E-2</v>
      </c>
      <c r="O61" s="9">
        <f t="shared" si="23"/>
        <v>148.678959869984</v>
      </c>
      <c r="P61" s="9">
        <v>4.04524803161621E-4</v>
      </c>
      <c r="Q61" s="9">
        <v>0.12752108573913501</v>
      </c>
      <c r="R61" s="9">
        <f t="shared" si="24"/>
        <v>315.23675369835388</v>
      </c>
      <c r="S61" s="9">
        <v>3.81278991699218E-4</v>
      </c>
      <c r="T61" s="9">
        <v>5.7890939712524403E-2</v>
      </c>
      <c r="U61" s="9">
        <f t="shared" si="25"/>
        <v>151.83354177088572</v>
      </c>
    </row>
    <row r="62" spans="1:21">
      <c r="C62" s="3">
        <v>100000</v>
      </c>
      <c r="D62" s="9">
        <v>1.38952732086181E-4</v>
      </c>
      <c r="E62" s="9">
        <v>5.7565081119537301E-2</v>
      </c>
      <c r="F62" s="9">
        <f t="shared" si="20"/>
        <v>414.27815239958284</v>
      </c>
      <c r="G62" s="9">
        <v>1.5848875045776302E-4</v>
      </c>
      <c r="H62" s="9">
        <v>5.9366610050201399E-2</v>
      </c>
      <c r="I62" s="9">
        <f t="shared" si="21"/>
        <v>374.57933057540572</v>
      </c>
      <c r="J62" s="9">
        <v>1.5479326248168899E-4</v>
      </c>
      <c r="K62" s="9">
        <v>5.9014022350311196E-2</v>
      </c>
      <c r="L62" s="9">
        <f t="shared" si="22"/>
        <v>381.24412783981575</v>
      </c>
      <c r="M62" s="9">
        <v>1.6083002090454103E-4</v>
      </c>
      <c r="N62" s="9">
        <v>5.9953539371490394E-2</v>
      </c>
      <c r="O62" s="9">
        <f t="shared" si="23"/>
        <v>372.77579791570872</v>
      </c>
      <c r="P62" s="9">
        <v>7.8558444976806609E-4</v>
      </c>
      <c r="Q62" s="9">
        <v>0.12234954357147201</v>
      </c>
      <c r="R62" s="9">
        <f t="shared" si="24"/>
        <v>155.74333683360734</v>
      </c>
      <c r="S62" s="9">
        <v>1.6078233718872003E-4</v>
      </c>
      <c r="T62" s="9">
        <v>5.77675795555114E-2</v>
      </c>
      <c r="U62" s="9">
        <f t="shared" si="25"/>
        <v>359.29058232127869</v>
      </c>
    </row>
    <row r="63" spans="1:21">
      <c r="C63" s="3">
        <v>200000</v>
      </c>
      <c r="D63" s="9">
        <v>1.234173774719235E-4</v>
      </c>
      <c r="E63" s="9">
        <v>6.01197445392605E-2</v>
      </c>
      <c r="F63" s="9">
        <f t="shared" si="20"/>
        <v>487.12544190089665</v>
      </c>
      <c r="G63" s="9">
        <v>1.2542843818664552E-4</v>
      </c>
      <c r="H63" s="9">
        <v>5.8963631391525002E-2</v>
      </c>
      <c r="I63" s="9">
        <f t="shared" si="21"/>
        <v>470.09778838020259</v>
      </c>
      <c r="J63" s="9">
        <v>1.1611580848693801E-4</v>
      </c>
      <c r="K63" s="9">
        <v>5.8953071832656495E-2</v>
      </c>
      <c r="L63" s="9">
        <f t="shared" si="22"/>
        <v>507.70926543811811</v>
      </c>
      <c r="M63" s="9">
        <v>1.21188163757324E-4</v>
      </c>
      <c r="N63" s="9">
        <v>5.9293109178542996E-2</v>
      </c>
      <c r="O63" s="9">
        <f t="shared" si="23"/>
        <v>489.26485343301209</v>
      </c>
      <c r="P63" s="9">
        <v>1.23941898345947E-4</v>
      </c>
      <c r="Q63" s="9">
        <v>6.0556819438933998E-2</v>
      </c>
      <c r="R63" s="9">
        <f t="shared" si="24"/>
        <v>488.59038184091406</v>
      </c>
      <c r="S63" s="9">
        <v>1.3285040855407699E-4</v>
      </c>
      <c r="T63" s="9">
        <v>5.9324171543121001E-2</v>
      </c>
      <c r="U63" s="9">
        <f t="shared" si="25"/>
        <v>446.54865716105792</v>
      </c>
    </row>
    <row r="64" spans="1:21">
      <c r="C64" s="3">
        <v>400000</v>
      </c>
      <c r="D64" s="9">
        <v>1.028645038604735E-4</v>
      </c>
      <c r="E64" s="9">
        <v>6.01959389448165E-2</v>
      </c>
      <c r="F64" s="9">
        <f t="shared" si="20"/>
        <v>585.19641553384542</v>
      </c>
      <c r="G64" s="9">
        <v>1.0057270526885975E-4</v>
      </c>
      <c r="H64" s="9">
        <v>6.0167747139930505E-2</v>
      </c>
      <c r="I64" s="9">
        <f t="shared" si="21"/>
        <v>598.25125494123699</v>
      </c>
      <c r="J64" s="9">
        <v>9.7900629043578993E-5</v>
      </c>
      <c r="K64" s="9">
        <v>5.8183856606483245E-2</v>
      </c>
      <c r="L64" s="9">
        <f t="shared" si="22"/>
        <v>594.31545205479301</v>
      </c>
      <c r="M64" s="9">
        <v>1.0303974151611324E-4</v>
      </c>
      <c r="N64" s="9">
        <v>5.9913169145583998E-2</v>
      </c>
      <c r="O64" s="9">
        <f t="shared" si="23"/>
        <v>581.45690453051884</v>
      </c>
      <c r="P64" s="9">
        <v>1.0170280933380125E-4</v>
      </c>
      <c r="Q64" s="9">
        <v>6.1186197996139495E-2</v>
      </c>
      <c r="R64" s="9">
        <f t="shared" si="24"/>
        <v>601.61757966113589</v>
      </c>
      <c r="S64" s="9">
        <v>1.0071456432342525E-4</v>
      </c>
      <c r="T64" s="9">
        <v>5.9964367151260252E-2</v>
      </c>
      <c r="U64" s="9">
        <f t="shared" si="25"/>
        <v>595.38923247184323</v>
      </c>
    </row>
    <row r="65" spans="3:22">
      <c r="C65" s="3">
        <v>600000</v>
      </c>
      <c r="D65" s="9">
        <v>9.8532835642496671E-5</v>
      </c>
      <c r="E65" s="9">
        <v>5.9057717720667501E-2</v>
      </c>
      <c r="F65" s="9">
        <f t="shared" si="20"/>
        <v>599.37093391836004</v>
      </c>
      <c r="G65" s="9">
        <v>9.7382068634033173E-5</v>
      </c>
      <c r="H65" s="9">
        <v>5.9624970753987497E-2</v>
      </c>
      <c r="I65" s="9">
        <f t="shared" si="21"/>
        <v>612.27874484840947</v>
      </c>
      <c r="J65" s="9">
        <v>9.6004406611124651E-5</v>
      </c>
      <c r="K65" s="9">
        <v>8.4639774560928333E-2</v>
      </c>
      <c r="L65" s="9">
        <f t="shared" si="22"/>
        <v>881.62384986941402</v>
      </c>
      <c r="M65" s="9">
        <v>1.0059158007303866E-4</v>
      </c>
      <c r="N65" s="9">
        <v>5.7139130433400333E-2</v>
      </c>
      <c r="O65" s="9">
        <f t="shared" si="23"/>
        <v>568.03094644613509</v>
      </c>
      <c r="P65" s="9">
        <v>1.02084477742513E-4</v>
      </c>
      <c r="Q65" s="9">
        <v>5.8162547747294006E-2</v>
      </c>
      <c r="R65" s="9">
        <f t="shared" si="24"/>
        <v>569.74918257403453</v>
      </c>
      <c r="S65" s="9">
        <v>9.9648634592691999E-5</v>
      </c>
      <c r="T65" s="9">
        <v>5.9450150728225674E-2</v>
      </c>
      <c r="U65" s="9">
        <f t="shared" si="25"/>
        <v>596.59774538030263</v>
      </c>
    </row>
    <row r="66" spans="3:22">
      <c r="C66" s="3">
        <v>800000</v>
      </c>
      <c r="D66" s="9">
        <v>9.2598795890807994E-5</v>
      </c>
      <c r="E66" s="9">
        <v>5.9026072025298998E-2</v>
      </c>
      <c r="F66" s="9">
        <f t="shared" si="20"/>
        <v>637.43887226030699</v>
      </c>
      <c r="G66" s="9">
        <v>9.3433260917663504E-5</v>
      </c>
      <c r="H66" s="9">
        <v>5.8957109153270619E-2</v>
      </c>
      <c r="I66" s="9">
        <f t="shared" si="21"/>
        <v>631.00772224171419</v>
      </c>
      <c r="J66" s="9">
        <v>9.0492963790893516E-5</v>
      </c>
      <c r="K66" s="9">
        <v>8.3231847584247495E-2</v>
      </c>
      <c r="L66" s="9">
        <f t="shared" si="22"/>
        <v>919.76043327053981</v>
      </c>
      <c r="M66" s="9">
        <v>9.7147226333618131E-5</v>
      </c>
      <c r="N66" s="9">
        <v>5.9918238520622252E-2</v>
      </c>
      <c r="O66" s="9">
        <f t="shared" si="23"/>
        <v>616.7776557495738</v>
      </c>
      <c r="P66" s="9">
        <v>9.6423923969268753E-5</v>
      </c>
      <c r="Q66" s="9">
        <v>5.9110321104526499E-2</v>
      </c>
      <c r="R66" s="9">
        <f t="shared" si="24"/>
        <v>613.02546786382118</v>
      </c>
      <c r="S66" s="9">
        <v>9.4329416751861507E-5</v>
      </c>
      <c r="T66" s="9">
        <v>6.0826424062251999E-2</v>
      </c>
      <c r="U66" s="9">
        <f t="shared" si="25"/>
        <v>644.82985432062094</v>
      </c>
    </row>
    <row r="67" spans="3:22">
      <c r="C67" s="3">
        <v>1000000</v>
      </c>
      <c r="D67" s="9">
        <v>9.1978073120117104E-5</v>
      </c>
      <c r="E67" s="9">
        <v>5.96323015689849E-2</v>
      </c>
      <c r="F67" s="9">
        <f t="shared" si="20"/>
        <v>648.33171152769387</v>
      </c>
      <c r="G67" s="9">
        <v>9.1840505599975503E-5</v>
      </c>
      <c r="H67" s="9">
        <v>7.6303290843963589E-2</v>
      </c>
      <c r="I67" s="9">
        <f t="shared" si="21"/>
        <v>830.82394141331838</v>
      </c>
      <c r="J67" s="9">
        <v>8.8788270950317295E-5</v>
      </c>
      <c r="K67" s="9">
        <v>5.9099375486373902E-2</v>
      </c>
      <c r="L67" s="9">
        <f t="shared" si="22"/>
        <v>665.62142559847541</v>
      </c>
      <c r="M67" s="9">
        <v>9.6030712127685502E-5</v>
      </c>
      <c r="N67" s="9">
        <v>7.5169647455215399E-2</v>
      </c>
      <c r="O67" s="9">
        <f t="shared" si="23"/>
        <v>782.7667398245203</v>
      </c>
      <c r="P67" s="9">
        <v>9.5384836196899409E-5</v>
      </c>
      <c r="Q67" s="9">
        <v>6.0208356380462597E-2</v>
      </c>
      <c r="R67" s="9">
        <f t="shared" si="24"/>
        <v>631.21517822997259</v>
      </c>
      <c r="S67" s="9">
        <v>9.3308925628662092E-5</v>
      </c>
      <c r="T67" s="9">
        <v>5.8766601085662798E-2</v>
      </c>
      <c r="U67" s="9">
        <f t="shared" si="25"/>
        <v>629.80685598646755</v>
      </c>
    </row>
    <row r="70" spans="3:22">
      <c r="C70" s="1" t="str">
        <f>"カラム("&amp;B53&amp;")のソート結果1セルの読出し時間(ms)"</f>
        <v>カラム(Integer1)のソート結果1セルの読出し時間(ms)</v>
      </c>
      <c r="P70" s="1" t="str">
        <f>"カラム("&amp;B53&amp;")のソート順／レコード順 時間比"</f>
        <v>カラム(Integer1)のソート順／レコード順 時間比</v>
      </c>
    </row>
    <row r="71" spans="3:22">
      <c r="C71" s="31" t="s">
        <v>73</v>
      </c>
      <c r="D71" s="33" t="s">
        <v>43</v>
      </c>
      <c r="E71" s="33" t="s">
        <v>44</v>
      </c>
      <c r="F71" s="33" t="s">
        <v>45</v>
      </c>
      <c r="G71" s="33" t="s">
        <v>46</v>
      </c>
      <c r="H71" s="33" t="s">
        <v>47</v>
      </c>
      <c r="I71" s="33" t="s">
        <v>48</v>
      </c>
      <c r="P71" s="31" t="s">
        <v>73</v>
      </c>
      <c r="Q71" s="33" t="s">
        <v>43</v>
      </c>
      <c r="R71" s="33" t="s">
        <v>44</v>
      </c>
      <c r="S71" s="33" t="s">
        <v>45</v>
      </c>
      <c r="T71" s="33" t="s">
        <v>46</v>
      </c>
      <c r="U71" s="33" t="s">
        <v>47</v>
      </c>
      <c r="V71" s="33" t="s">
        <v>48</v>
      </c>
    </row>
    <row r="72" spans="3:22">
      <c r="C72" s="29">
        <v>1</v>
      </c>
      <c r="D72" s="30">
        <f t="shared" ref="D72:D82" si="26">E57</f>
        <v>3.4003257751464799</v>
      </c>
      <c r="E72" s="30">
        <f t="shared" ref="E72:E82" si="27">H57</f>
        <v>22.032976150512603</v>
      </c>
      <c r="F72" s="30">
        <f t="shared" ref="F72:F82" si="28">K57</f>
        <v>19.497632980346602</v>
      </c>
      <c r="G72" s="30">
        <f t="shared" ref="G72:G82" si="29">N57</f>
        <v>3.8812160491943297</v>
      </c>
      <c r="H72" s="30">
        <f t="shared" ref="H72:H82" si="30">Q57</f>
        <v>11.4674568176269</v>
      </c>
      <c r="I72" s="30">
        <f t="shared" ref="I72:I82" si="31">T57</f>
        <v>20.1361179351806</v>
      </c>
      <c r="P72" s="29">
        <v>1</v>
      </c>
      <c r="Q72" s="30">
        <f t="shared" ref="Q72:Q82" si="32">F57</f>
        <v>2.6357420070227375</v>
      </c>
      <c r="R72" s="30">
        <f t="shared" ref="R72:R82" si="33">I57</f>
        <v>9.6716902145473558</v>
      </c>
      <c r="S72" s="30">
        <f t="shared" ref="S72:S82" si="34">L57</f>
        <v>8.4134773662551385</v>
      </c>
      <c r="T72" s="30">
        <f t="shared" ref="T72:T82" si="35">O57</f>
        <v>2.1035017444114219</v>
      </c>
      <c r="U72" s="30">
        <f t="shared" ref="U72:U82" si="36">R57</f>
        <v>6.0653215636821933</v>
      </c>
      <c r="V72" s="30">
        <f t="shared" ref="V72:V82" si="37">U57</f>
        <v>10.289595516569195</v>
      </c>
    </row>
    <row r="73" spans="3:22">
      <c r="C73" s="29">
        <v>10</v>
      </c>
      <c r="D73" s="30">
        <f t="shared" si="26"/>
        <v>0.30221939086914001</v>
      </c>
      <c r="E73" s="30">
        <f t="shared" si="27"/>
        <v>2.2839784622192298</v>
      </c>
      <c r="F73" s="30">
        <f t="shared" si="28"/>
        <v>1.9886732101440401</v>
      </c>
      <c r="G73" s="30">
        <f t="shared" si="29"/>
        <v>0.32889842987060497</v>
      </c>
      <c r="H73" s="30">
        <f t="shared" si="30"/>
        <v>1.15323066711425</v>
      </c>
      <c r="I73" s="30">
        <f t="shared" si="31"/>
        <v>2.0714759826660099</v>
      </c>
      <c r="P73" s="29">
        <v>10</v>
      </c>
      <c r="Q73" s="30">
        <f t="shared" si="32"/>
        <v>4.1479057591622954</v>
      </c>
      <c r="R73" s="30">
        <f t="shared" si="33"/>
        <v>12.53559277675997</v>
      </c>
      <c r="S73" s="30">
        <f t="shared" si="34"/>
        <v>10.848094680712716</v>
      </c>
      <c r="T73" s="30">
        <f t="shared" si="35"/>
        <v>1.9791965566714467</v>
      </c>
      <c r="U73" s="30">
        <f t="shared" si="36"/>
        <v>6.4839142091152597</v>
      </c>
      <c r="V73" s="30">
        <f t="shared" si="37"/>
        <v>10.880901690670012</v>
      </c>
    </row>
    <row r="74" spans="3:22">
      <c r="C74" s="29">
        <v>100</v>
      </c>
      <c r="D74" s="30">
        <f t="shared" si="26"/>
        <v>0.12549877166748</v>
      </c>
      <c r="E74" s="30">
        <f t="shared" si="27"/>
        <v>0.31538963317870994</v>
      </c>
      <c r="F74" s="30">
        <f t="shared" si="28"/>
        <v>0.3076171875</v>
      </c>
      <c r="G74" s="30">
        <f t="shared" si="29"/>
        <v>0.10624170303344702</v>
      </c>
      <c r="H74" s="30">
        <f t="shared" si="30"/>
        <v>0.82744359970092707</v>
      </c>
      <c r="I74" s="30">
        <f t="shared" si="31"/>
        <v>0.29658794403076094</v>
      </c>
      <c r="P74" s="29">
        <v>100</v>
      </c>
      <c r="Q74" s="30">
        <f t="shared" si="32"/>
        <v>16.636536030341293</v>
      </c>
      <c r="R74" s="30">
        <f t="shared" si="33"/>
        <v>15.962833353445172</v>
      </c>
      <c r="S74" s="30">
        <f t="shared" si="34"/>
        <v>26.149979732468793</v>
      </c>
      <c r="T74" s="30">
        <f t="shared" si="35"/>
        <v>6.4403815580286041</v>
      </c>
      <c r="U74" s="30">
        <f t="shared" si="36"/>
        <v>81.736928874234863</v>
      </c>
      <c r="V74" s="30">
        <f t="shared" si="37"/>
        <v>15.190865795579436</v>
      </c>
    </row>
    <row r="75" spans="3:22">
      <c r="C75" s="29">
        <v>1000</v>
      </c>
      <c r="D75" s="30">
        <f t="shared" si="26"/>
        <v>7.0253133773803697E-2</v>
      </c>
      <c r="E75" s="30">
        <f t="shared" si="27"/>
        <v>8.7779521942138602E-2</v>
      </c>
      <c r="F75" s="30">
        <f t="shared" si="28"/>
        <v>8.4271907806396401E-2</v>
      </c>
      <c r="G75" s="30">
        <f t="shared" si="29"/>
        <v>7.0455074310302707E-2</v>
      </c>
      <c r="H75" s="30">
        <f t="shared" si="30"/>
        <v>0.14177727699279699</v>
      </c>
      <c r="I75" s="30">
        <f t="shared" si="31"/>
        <v>8.7307453155517495E-2</v>
      </c>
      <c r="P75" s="29">
        <v>1000</v>
      </c>
      <c r="Q75" s="30">
        <f t="shared" si="32"/>
        <v>85.732615653185931</v>
      </c>
      <c r="R75" s="30">
        <f t="shared" si="33"/>
        <v>47.598448610213431</v>
      </c>
      <c r="S75" s="30">
        <f t="shared" si="34"/>
        <v>46.367834186015983</v>
      </c>
      <c r="T75" s="30">
        <f t="shared" si="35"/>
        <v>42.385255306942135</v>
      </c>
      <c r="U75" s="30">
        <f t="shared" si="36"/>
        <v>74.415842823175851</v>
      </c>
      <c r="V75" s="30">
        <f t="shared" si="37"/>
        <v>43.782161645146012</v>
      </c>
    </row>
    <row r="76" spans="3:22">
      <c r="C76" s="3">
        <v>10000</v>
      </c>
      <c r="D76" s="9">
        <f t="shared" si="26"/>
        <v>5.6428122520446697E-2</v>
      </c>
      <c r="E76" s="9">
        <f t="shared" si="27"/>
        <v>5.8745598793029694E-2</v>
      </c>
      <c r="F76" s="9">
        <f t="shared" si="28"/>
        <v>5.8949708938598605E-2</v>
      </c>
      <c r="G76" s="9">
        <f t="shared" si="29"/>
        <v>5.6709432601928698E-2</v>
      </c>
      <c r="H76" s="9">
        <f t="shared" si="30"/>
        <v>0.12752108573913501</v>
      </c>
      <c r="I76" s="9">
        <f t="shared" si="31"/>
        <v>5.7890939712524403E-2</v>
      </c>
      <c r="P76" s="3">
        <v>10000</v>
      </c>
      <c r="Q76" s="9">
        <f t="shared" si="32"/>
        <v>205.85952857267111</v>
      </c>
      <c r="R76" s="9">
        <f t="shared" si="33"/>
        <v>144.78605006463727</v>
      </c>
      <c r="S76" s="9">
        <f t="shared" si="34"/>
        <v>146.99066642886871</v>
      </c>
      <c r="T76" s="9">
        <f t="shared" si="35"/>
        <v>148.678959869984</v>
      </c>
      <c r="U76" s="9">
        <f t="shared" si="36"/>
        <v>315.23675369835388</v>
      </c>
      <c r="V76" s="9">
        <f t="shared" si="37"/>
        <v>151.83354177088572</v>
      </c>
    </row>
    <row r="77" spans="3:22">
      <c r="C77" s="3">
        <v>100000</v>
      </c>
      <c r="D77" s="9">
        <f t="shared" si="26"/>
        <v>5.7565081119537301E-2</v>
      </c>
      <c r="E77" s="9">
        <f t="shared" si="27"/>
        <v>5.9366610050201399E-2</v>
      </c>
      <c r="F77" s="9">
        <f t="shared" si="28"/>
        <v>5.9014022350311196E-2</v>
      </c>
      <c r="G77" s="9">
        <f t="shared" si="29"/>
        <v>5.9953539371490394E-2</v>
      </c>
      <c r="H77" s="9">
        <f t="shared" si="30"/>
        <v>0.12234954357147201</v>
      </c>
      <c r="I77" s="9">
        <f t="shared" si="31"/>
        <v>5.77675795555114E-2</v>
      </c>
      <c r="P77" s="3">
        <v>100000</v>
      </c>
      <c r="Q77" s="9">
        <f t="shared" si="32"/>
        <v>414.27815239958284</v>
      </c>
      <c r="R77" s="9">
        <f t="shared" si="33"/>
        <v>374.57933057540572</v>
      </c>
      <c r="S77" s="9">
        <f t="shared" si="34"/>
        <v>381.24412783981575</v>
      </c>
      <c r="T77" s="9">
        <f t="shared" si="35"/>
        <v>372.77579791570872</v>
      </c>
      <c r="U77" s="9">
        <f t="shared" si="36"/>
        <v>155.74333683360734</v>
      </c>
      <c r="V77" s="9">
        <f t="shared" si="37"/>
        <v>359.29058232127869</v>
      </c>
    </row>
    <row r="78" spans="3:22">
      <c r="C78" s="3">
        <v>200000</v>
      </c>
      <c r="D78" s="9">
        <f t="shared" si="26"/>
        <v>6.01197445392605E-2</v>
      </c>
      <c r="E78" s="9">
        <f t="shared" si="27"/>
        <v>5.8963631391525002E-2</v>
      </c>
      <c r="F78" s="9">
        <f t="shared" si="28"/>
        <v>5.8953071832656495E-2</v>
      </c>
      <c r="G78" s="9">
        <f t="shared" si="29"/>
        <v>5.9293109178542996E-2</v>
      </c>
      <c r="H78" s="9">
        <f t="shared" si="30"/>
        <v>6.0556819438933998E-2</v>
      </c>
      <c r="I78" s="9">
        <f t="shared" si="31"/>
        <v>5.9324171543121001E-2</v>
      </c>
      <c r="P78" s="3">
        <v>200000</v>
      </c>
      <c r="Q78" s="9">
        <f t="shared" si="32"/>
        <v>487.12544190089665</v>
      </c>
      <c r="R78" s="9">
        <f t="shared" si="33"/>
        <v>470.09778838020259</v>
      </c>
      <c r="S78" s="9">
        <f t="shared" si="34"/>
        <v>507.70926543811811</v>
      </c>
      <c r="T78" s="9">
        <f t="shared" si="35"/>
        <v>489.26485343301209</v>
      </c>
      <c r="U78" s="9">
        <f t="shared" si="36"/>
        <v>488.59038184091406</v>
      </c>
      <c r="V78" s="9">
        <f t="shared" si="37"/>
        <v>446.54865716105792</v>
      </c>
    </row>
    <row r="79" spans="3:22">
      <c r="C79" s="3">
        <v>400000</v>
      </c>
      <c r="D79" s="9">
        <f t="shared" si="26"/>
        <v>6.01959389448165E-2</v>
      </c>
      <c r="E79" s="9">
        <f t="shared" si="27"/>
        <v>6.0167747139930505E-2</v>
      </c>
      <c r="F79" s="9">
        <f t="shared" si="28"/>
        <v>5.8183856606483245E-2</v>
      </c>
      <c r="G79" s="9">
        <f t="shared" si="29"/>
        <v>5.9913169145583998E-2</v>
      </c>
      <c r="H79" s="9">
        <f t="shared" si="30"/>
        <v>6.1186197996139495E-2</v>
      </c>
      <c r="I79" s="9">
        <f t="shared" si="31"/>
        <v>5.9964367151260252E-2</v>
      </c>
      <c r="P79" s="3">
        <v>400000</v>
      </c>
      <c r="Q79" s="9">
        <f t="shared" si="32"/>
        <v>585.19641553384542</v>
      </c>
      <c r="R79" s="9">
        <f t="shared" si="33"/>
        <v>598.25125494123699</v>
      </c>
      <c r="S79" s="9">
        <f t="shared" si="34"/>
        <v>594.31545205479301</v>
      </c>
      <c r="T79" s="9">
        <f t="shared" si="35"/>
        <v>581.45690453051884</v>
      </c>
      <c r="U79" s="9">
        <f t="shared" si="36"/>
        <v>601.61757966113589</v>
      </c>
      <c r="V79" s="9">
        <f t="shared" si="37"/>
        <v>595.38923247184323</v>
      </c>
    </row>
    <row r="80" spans="3:22">
      <c r="C80" s="3">
        <v>600000</v>
      </c>
      <c r="D80" s="9">
        <f t="shared" si="26"/>
        <v>5.9057717720667501E-2</v>
      </c>
      <c r="E80" s="9">
        <f t="shared" si="27"/>
        <v>5.9624970753987497E-2</v>
      </c>
      <c r="F80" s="9">
        <f t="shared" si="28"/>
        <v>8.4639774560928333E-2</v>
      </c>
      <c r="G80" s="9">
        <f t="shared" si="29"/>
        <v>5.7139130433400333E-2</v>
      </c>
      <c r="H80" s="9">
        <f t="shared" si="30"/>
        <v>5.8162547747294006E-2</v>
      </c>
      <c r="I80" s="9">
        <f t="shared" si="31"/>
        <v>5.9450150728225674E-2</v>
      </c>
      <c r="P80" s="3">
        <v>600000</v>
      </c>
      <c r="Q80" s="9">
        <f t="shared" si="32"/>
        <v>599.37093391836004</v>
      </c>
      <c r="R80" s="9">
        <f t="shared" si="33"/>
        <v>612.27874484840947</v>
      </c>
      <c r="S80" s="9">
        <f t="shared" si="34"/>
        <v>881.62384986941402</v>
      </c>
      <c r="T80" s="9">
        <f t="shared" si="35"/>
        <v>568.03094644613509</v>
      </c>
      <c r="U80" s="9">
        <f t="shared" si="36"/>
        <v>569.74918257403453</v>
      </c>
      <c r="V80" s="9">
        <f t="shared" si="37"/>
        <v>596.59774538030263</v>
      </c>
    </row>
    <row r="81" spans="3:22">
      <c r="C81" s="3">
        <v>800000</v>
      </c>
      <c r="D81" s="9">
        <f t="shared" si="26"/>
        <v>5.9026072025298998E-2</v>
      </c>
      <c r="E81" s="9">
        <f t="shared" si="27"/>
        <v>5.8957109153270619E-2</v>
      </c>
      <c r="F81" s="9">
        <f t="shared" si="28"/>
        <v>8.3231847584247495E-2</v>
      </c>
      <c r="G81" s="9">
        <f t="shared" si="29"/>
        <v>5.9918238520622252E-2</v>
      </c>
      <c r="H81" s="9">
        <f t="shared" si="30"/>
        <v>5.9110321104526499E-2</v>
      </c>
      <c r="I81" s="9">
        <f t="shared" si="31"/>
        <v>6.0826424062251999E-2</v>
      </c>
      <c r="P81" s="3">
        <v>800000</v>
      </c>
      <c r="Q81" s="9">
        <f t="shared" si="32"/>
        <v>637.43887226030699</v>
      </c>
      <c r="R81" s="9">
        <f t="shared" si="33"/>
        <v>631.00772224171419</v>
      </c>
      <c r="S81" s="9">
        <f t="shared" si="34"/>
        <v>919.76043327053981</v>
      </c>
      <c r="T81" s="9">
        <f t="shared" si="35"/>
        <v>616.7776557495738</v>
      </c>
      <c r="U81" s="9">
        <f t="shared" si="36"/>
        <v>613.02546786382118</v>
      </c>
      <c r="V81" s="9">
        <f t="shared" si="37"/>
        <v>644.82985432062094</v>
      </c>
    </row>
    <row r="82" spans="3:22">
      <c r="C82" s="3">
        <v>1000000</v>
      </c>
      <c r="D82" s="9">
        <f t="shared" si="26"/>
        <v>5.96323015689849E-2</v>
      </c>
      <c r="E82" s="9">
        <f t="shared" si="27"/>
        <v>7.6303290843963589E-2</v>
      </c>
      <c r="F82" s="9">
        <f t="shared" si="28"/>
        <v>5.9099375486373902E-2</v>
      </c>
      <c r="G82" s="9">
        <f t="shared" si="29"/>
        <v>7.5169647455215399E-2</v>
      </c>
      <c r="H82" s="9">
        <f t="shared" si="30"/>
        <v>6.0208356380462597E-2</v>
      </c>
      <c r="I82" s="9">
        <f t="shared" si="31"/>
        <v>5.8766601085662798E-2</v>
      </c>
      <c r="P82" s="3">
        <v>1000000</v>
      </c>
      <c r="Q82" s="9">
        <f t="shared" si="32"/>
        <v>648.33171152769387</v>
      </c>
      <c r="R82" s="9">
        <f t="shared" si="33"/>
        <v>830.82394141331838</v>
      </c>
      <c r="S82" s="9">
        <f t="shared" si="34"/>
        <v>665.62142559847541</v>
      </c>
      <c r="T82" s="9">
        <f t="shared" si="35"/>
        <v>782.7667398245203</v>
      </c>
      <c r="U82" s="9">
        <f t="shared" si="36"/>
        <v>631.21517822997259</v>
      </c>
      <c r="V82" s="9">
        <f t="shared" si="37"/>
        <v>629.80685598646755</v>
      </c>
    </row>
    <row r="86" spans="3:22">
      <c r="C86" s="1" t="str">
        <f>"カラム("&amp;B53&amp;")のソート結果1秒あたり読出しセル数"</f>
        <v>カラム(Integer1)のソート結果1秒あたり読出しセル数</v>
      </c>
    </row>
    <row r="87" spans="3:22">
      <c r="C87" s="31" t="s">
        <v>73</v>
      </c>
      <c r="D87" s="33" t="s">
        <v>43</v>
      </c>
      <c r="E87" s="33" t="s">
        <v>44</v>
      </c>
      <c r="F87" s="33" t="s">
        <v>45</v>
      </c>
      <c r="G87" s="33" t="s">
        <v>46</v>
      </c>
      <c r="H87" s="33" t="s">
        <v>47</v>
      </c>
      <c r="I87" s="33" t="s">
        <v>48</v>
      </c>
    </row>
    <row r="88" spans="3:22">
      <c r="C88" s="29">
        <v>1</v>
      </c>
      <c r="D88" s="88">
        <f>1000/D72</f>
        <v>294.08946851773982</v>
      </c>
      <c r="E88" s="88">
        <f t="shared" ref="E88:I88" si="38">1000/E72</f>
        <v>45.386514884269722</v>
      </c>
      <c r="F88" s="88">
        <f t="shared" si="38"/>
        <v>51.28827694151331</v>
      </c>
      <c r="G88" s="88">
        <f t="shared" si="38"/>
        <v>257.65120707660219</v>
      </c>
      <c r="H88" s="88">
        <f t="shared" si="38"/>
        <v>87.203293276228109</v>
      </c>
      <c r="I88" s="88">
        <f t="shared" si="38"/>
        <v>49.662005517600832</v>
      </c>
    </row>
    <row r="89" spans="3:22">
      <c r="C89" s="29">
        <v>10</v>
      </c>
      <c r="D89" s="88">
        <f t="shared" ref="D89:I89" si="39">1000/D73</f>
        <v>3308.8545282423543</v>
      </c>
      <c r="E89" s="88">
        <f t="shared" si="39"/>
        <v>437.83249997390476</v>
      </c>
      <c r="F89" s="88">
        <f t="shared" si="39"/>
        <v>502.84782582633056</v>
      </c>
      <c r="G89" s="88">
        <f t="shared" si="39"/>
        <v>3040.4523378035565</v>
      </c>
      <c r="H89" s="88">
        <f t="shared" si="39"/>
        <v>867.12921232169288</v>
      </c>
      <c r="I89" s="88">
        <f t="shared" si="39"/>
        <v>482.74757147461116</v>
      </c>
    </row>
    <row r="90" spans="3:22">
      <c r="C90" s="29">
        <v>100</v>
      </c>
      <c r="D90" s="88">
        <f t="shared" ref="D90:I90" si="40">1000/D74</f>
        <v>7968.2054789316007</v>
      </c>
      <c r="E90" s="88">
        <f t="shared" si="40"/>
        <v>3170.681261528237</v>
      </c>
      <c r="F90" s="88">
        <f t="shared" si="40"/>
        <v>3250.7936507936506</v>
      </c>
      <c r="G90" s="88">
        <f t="shared" si="40"/>
        <v>9412.4997194856714</v>
      </c>
      <c r="H90" s="88">
        <f t="shared" si="40"/>
        <v>1208.5415856276393</v>
      </c>
      <c r="I90" s="88">
        <f t="shared" si="40"/>
        <v>3371.681216739828</v>
      </c>
    </row>
    <row r="91" spans="3:22">
      <c r="C91" s="29">
        <v>1000</v>
      </c>
      <c r="D91" s="88">
        <f t="shared" ref="D91:I91" si="41">1000/D75</f>
        <v>14234.240471318084</v>
      </c>
      <c r="E91" s="88">
        <f t="shared" si="41"/>
        <v>11392.178698115575</v>
      </c>
      <c r="F91" s="88">
        <f t="shared" si="41"/>
        <v>11866.350555363813</v>
      </c>
      <c r="G91" s="88">
        <f t="shared" si="41"/>
        <v>14193.441846299624</v>
      </c>
      <c r="H91" s="88">
        <f t="shared" si="41"/>
        <v>7053.3164496508498</v>
      </c>
      <c r="I91" s="88">
        <f t="shared" si="41"/>
        <v>11453.775867436398</v>
      </c>
    </row>
    <row r="92" spans="3:22">
      <c r="C92" s="3">
        <v>10000</v>
      </c>
      <c r="D92" s="89">
        <f t="shared" ref="D92:I92" si="42">1000/D76</f>
        <v>17721.659969063308</v>
      </c>
      <c r="E92" s="89">
        <f t="shared" si="42"/>
        <v>17022.551825936149</v>
      </c>
      <c r="F92" s="89">
        <f t="shared" si="42"/>
        <v>16963.612170529788</v>
      </c>
      <c r="G92" s="89">
        <f t="shared" si="42"/>
        <v>17633.750755707435</v>
      </c>
      <c r="H92" s="89">
        <f t="shared" si="42"/>
        <v>7841.840384308377</v>
      </c>
      <c r="I92" s="89">
        <f t="shared" si="42"/>
        <v>17273.860209659979</v>
      </c>
    </row>
    <row r="93" spans="3:22">
      <c r="C93" s="3">
        <v>100000</v>
      </c>
      <c r="D93" s="89">
        <f t="shared" ref="D93:I93" si="43">1000/D77</f>
        <v>17371.642331632276</v>
      </c>
      <c r="E93" s="89">
        <f t="shared" si="43"/>
        <v>16844.485463367088</v>
      </c>
      <c r="F93" s="89">
        <f t="shared" si="43"/>
        <v>16945.125246063264</v>
      </c>
      <c r="G93" s="89">
        <f t="shared" si="43"/>
        <v>16679.582398024831</v>
      </c>
      <c r="H93" s="89">
        <f t="shared" si="43"/>
        <v>8173.3038866290299</v>
      </c>
      <c r="I93" s="89">
        <f t="shared" si="43"/>
        <v>17310.74778784969</v>
      </c>
    </row>
    <row r="94" spans="3:22">
      <c r="C94" s="3">
        <v>200000</v>
      </c>
      <c r="D94" s="89">
        <f t="shared" ref="D94:I94" si="44">1000/D78</f>
        <v>16633.47054555366</v>
      </c>
      <c r="E94" s="89">
        <f t="shared" si="44"/>
        <v>16959.606733850735</v>
      </c>
      <c r="F94" s="89">
        <f t="shared" si="44"/>
        <v>16962.644505422693</v>
      </c>
      <c r="G94" s="89">
        <f t="shared" si="44"/>
        <v>16865.366209567572</v>
      </c>
      <c r="H94" s="89">
        <f t="shared" si="44"/>
        <v>16513.416808628932</v>
      </c>
      <c r="I94" s="89">
        <f t="shared" si="44"/>
        <v>16856.535438899966</v>
      </c>
    </row>
    <row r="95" spans="3:22">
      <c r="C95" s="3">
        <v>400000</v>
      </c>
      <c r="D95" s="89">
        <f t="shared" ref="D95:I95" si="45">1000/D79</f>
        <v>16612.416344510071</v>
      </c>
      <c r="E95" s="89">
        <f t="shared" si="45"/>
        <v>16620.200149331286</v>
      </c>
      <c r="F95" s="89">
        <f t="shared" si="45"/>
        <v>17186.89784974778</v>
      </c>
      <c r="G95" s="89">
        <f t="shared" si="45"/>
        <v>16690.821304579691</v>
      </c>
      <c r="H95" s="89">
        <f t="shared" si="45"/>
        <v>16343.555127630163</v>
      </c>
      <c r="I95" s="89">
        <f t="shared" si="45"/>
        <v>16676.570561938854</v>
      </c>
    </row>
    <row r="96" spans="3:22">
      <c r="C96" s="3">
        <v>600000</v>
      </c>
      <c r="D96" s="89">
        <f t="shared" ref="D96:I96" si="46">1000/D80</f>
        <v>16932.587959626584</v>
      </c>
      <c r="E96" s="89">
        <f t="shared" si="46"/>
        <v>16771.496696006743</v>
      </c>
      <c r="F96" s="89">
        <f t="shared" si="46"/>
        <v>11814.776270229138</v>
      </c>
      <c r="G96" s="89">
        <f t="shared" si="46"/>
        <v>17501.141379208952</v>
      </c>
      <c r="H96" s="89">
        <f t="shared" si="46"/>
        <v>17193.194568175095</v>
      </c>
      <c r="I96" s="89">
        <f t="shared" si="46"/>
        <v>16820.815216625197</v>
      </c>
    </row>
    <row r="97" spans="1:21">
      <c r="C97" s="3">
        <v>800000</v>
      </c>
      <c r="D97" s="89">
        <f t="shared" ref="D97:I97" si="47">1000/D81</f>
        <v>16941.666041599259</v>
      </c>
      <c r="E97" s="89">
        <f t="shared" si="47"/>
        <v>16961.482921428575</v>
      </c>
      <c r="F97" s="89">
        <f t="shared" si="47"/>
        <v>12014.631766858201</v>
      </c>
      <c r="G97" s="89">
        <f t="shared" si="47"/>
        <v>16689.409179741269</v>
      </c>
      <c r="H97" s="89">
        <f t="shared" si="47"/>
        <v>16917.519331889111</v>
      </c>
      <c r="I97" s="89">
        <f t="shared" si="47"/>
        <v>16440.223396604135</v>
      </c>
    </row>
    <row r="98" spans="1:21">
      <c r="C98" s="3">
        <v>1000000</v>
      </c>
      <c r="D98" s="89">
        <f t="shared" ref="D98:I98" si="48">1000/D82</f>
        <v>16769.434915121667</v>
      </c>
      <c r="E98" s="89">
        <f t="shared" si="48"/>
        <v>13105.594646565769</v>
      </c>
      <c r="F98" s="89">
        <f t="shared" si="48"/>
        <v>16920.652574925472</v>
      </c>
      <c r="G98" s="89">
        <f t="shared" si="48"/>
        <v>13303.241851650035</v>
      </c>
      <c r="H98" s="89">
        <f t="shared" si="48"/>
        <v>16608.99018204218</v>
      </c>
      <c r="I98" s="89">
        <f t="shared" si="48"/>
        <v>17016.468223886586</v>
      </c>
    </row>
    <row r="103" spans="1:21">
      <c r="A103" s="1" t="s">
        <v>68</v>
      </c>
      <c r="B103" s="1" t="s">
        <v>71</v>
      </c>
    </row>
    <row r="104" spans="1:21">
      <c r="D104" s="4" t="s">
        <v>4</v>
      </c>
      <c r="E104" s="4"/>
      <c r="F104" s="4"/>
      <c r="G104" s="4"/>
      <c r="H104" s="4"/>
      <c r="I104" s="4"/>
      <c r="J104" s="4"/>
      <c r="K104" s="4"/>
      <c r="L104" s="4"/>
      <c r="M104" s="5" t="s">
        <v>5</v>
      </c>
      <c r="N104" s="5"/>
      <c r="O104" s="5"/>
      <c r="P104" s="5"/>
      <c r="Q104" s="5"/>
      <c r="R104" s="5"/>
      <c r="S104" s="5"/>
      <c r="T104" s="5"/>
      <c r="U104" s="5"/>
    </row>
    <row r="105" spans="1:21">
      <c r="D105" s="6" t="s">
        <v>1</v>
      </c>
      <c r="E105" s="6"/>
      <c r="F105" s="6"/>
      <c r="G105" s="8" t="s">
        <v>2</v>
      </c>
      <c r="H105" s="8"/>
      <c r="I105" s="8"/>
      <c r="J105" s="7" t="s">
        <v>3</v>
      </c>
      <c r="K105" s="7"/>
      <c r="L105" s="7"/>
      <c r="M105" s="6" t="s">
        <v>1</v>
      </c>
      <c r="N105" s="6"/>
      <c r="O105" s="6"/>
      <c r="P105" s="8" t="s">
        <v>2</v>
      </c>
      <c r="Q105" s="8"/>
      <c r="R105" s="8"/>
      <c r="S105" s="7" t="s">
        <v>3</v>
      </c>
      <c r="T105" s="7"/>
      <c r="U105" s="7"/>
    </row>
    <row r="106" spans="1:21" ht="36">
      <c r="C106" s="1" t="s">
        <v>6</v>
      </c>
      <c r="D106" s="16" t="s">
        <v>16</v>
      </c>
      <c r="E106" s="16" t="s">
        <v>17</v>
      </c>
      <c r="F106" s="16" t="s">
        <v>65</v>
      </c>
      <c r="G106" s="16" t="s">
        <v>16</v>
      </c>
      <c r="H106" s="16" t="s">
        <v>17</v>
      </c>
      <c r="I106" s="16" t="s">
        <v>65</v>
      </c>
      <c r="J106" s="16" t="s">
        <v>16</v>
      </c>
      <c r="K106" s="16" t="s">
        <v>17</v>
      </c>
      <c r="L106" s="16" t="s">
        <v>65</v>
      </c>
      <c r="M106" s="16" t="s">
        <v>16</v>
      </c>
      <c r="N106" s="16" t="s">
        <v>17</v>
      </c>
      <c r="O106" s="16" t="s">
        <v>65</v>
      </c>
      <c r="P106" s="16" t="s">
        <v>16</v>
      </c>
      <c r="Q106" s="16" t="s">
        <v>17</v>
      </c>
      <c r="R106" s="16" t="s">
        <v>65</v>
      </c>
      <c r="S106" s="16" t="s">
        <v>16</v>
      </c>
      <c r="T106" s="16" t="s">
        <v>17</v>
      </c>
      <c r="U106" s="16" t="s">
        <v>65</v>
      </c>
    </row>
    <row r="107" spans="1:21">
      <c r="C107" s="3">
        <v>1</v>
      </c>
      <c r="D107" s="9">
        <v>2.54034996032714</v>
      </c>
      <c r="E107" s="9">
        <v>1.6357898712158201</v>
      </c>
      <c r="F107" s="9">
        <f>E107/D107</f>
        <v>0.64392304082590535</v>
      </c>
      <c r="G107" s="9">
        <v>2.5525093078613197</v>
      </c>
      <c r="H107" s="9">
        <v>21.844625473022397</v>
      </c>
      <c r="I107" s="9">
        <f>H107/G107</f>
        <v>8.5580982626564577</v>
      </c>
      <c r="J107" s="9">
        <v>2.5460720062255797</v>
      </c>
      <c r="K107" s="9">
        <v>34.062147140502901</v>
      </c>
      <c r="L107" s="9">
        <f>K107/J107</f>
        <v>13.378312576083925</v>
      </c>
      <c r="M107" s="9">
        <v>2.3558139801025297</v>
      </c>
      <c r="N107" s="9">
        <v>1.7857551574707</v>
      </c>
      <c r="O107" s="9">
        <f>N107/M107</f>
        <v>0.75802044327497387</v>
      </c>
      <c r="P107" s="9">
        <v>2.3891925811767498</v>
      </c>
      <c r="Q107" s="9">
        <v>14.8735046386718</v>
      </c>
      <c r="R107" s="9">
        <f>Q107/P107</f>
        <v>6.2253268136912379</v>
      </c>
      <c r="S107" s="9">
        <v>2.4044513702392498</v>
      </c>
      <c r="T107" s="9">
        <v>25.967359542846602</v>
      </c>
      <c r="U107" s="9">
        <f>T107/S107</f>
        <v>10.799702528507687</v>
      </c>
    </row>
    <row r="108" spans="1:21">
      <c r="C108" s="3">
        <v>10</v>
      </c>
      <c r="D108" s="9">
        <v>6.2108039855957003E-2</v>
      </c>
      <c r="E108" s="9">
        <v>9.5653533935546806E-2</v>
      </c>
      <c r="F108" s="9">
        <f t="shared" ref="F108:F117" si="49">E108/D108</f>
        <v>1.5401151631477923</v>
      </c>
      <c r="G108" s="9">
        <v>0.15332698822021401</v>
      </c>
      <c r="H108" s="9">
        <v>1.98748111724853</v>
      </c>
      <c r="I108" s="9">
        <f t="shared" ref="I108:I117" si="50">H108/G108</f>
        <v>12.962369771419723</v>
      </c>
      <c r="J108" s="9">
        <v>5.3644180297851502E-3</v>
      </c>
      <c r="K108" s="9">
        <v>2.69432067871093</v>
      </c>
      <c r="L108" s="9">
        <f t="shared" ref="L108:L117" si="51">K108/J108</f>
        <v>502.25777777777694</v>
      </c>
      <c r="M108" s="9">
        <v>0.134658813476562</v>
      </c>
      <c r="N108" s="9">
        <v>0.1481294631958</v>
      </c>
      <c r="O108" s="9">
        <f t="shared" ref="O108:O117" si="52">N108/M108</f>
        <v>1.1000354107648709</v>
      </c>
      <c r="P108" s="9">
        <v>0.13909339904785098</v>
      </c>
      <c r="Q108" s="9">
        <v>1.3752460479736299</v>
      </c>
      <c r="R108" s="9">
        <f t="shared" ref="R108:R117" si="53">Q108/P108</f>
        <v>9.887212889955455</v>
      </c>
      <c r="S108" s="9">
        <v>0.249981880187988</v>
      </c>
      <c r="T108" s="9">
        <v>2.49514579772949</v>
      </c>
      <c r="U108" s="9">
        <f t="shared" ref="U108:U117" si="54">T108/S108</f>
        <v>9.981306628516931</v>
      </c>
    </row>
    <row r="109" spans="1:21">
      <c r="C109" s="3">
        <v>100</v>
      </c>
      <c r="D109" s="9">
        <v>1.43265724182128E-2</v>
      </c>
      <c r="E109" s="9">
        <v>1.5549659729003899E-2</v>
      </c>
      <c r="F109" s="9">
        <f t="shared" si="49"/>
        <v>1.0853719420868762</v>
      </c>
      <c r="G109" s="9">
        <v>7.5936317443847604E-3</v>
      </c>
      <c r="H109" s="9">
        <v>0.194876194000244</v>
      </c>
      <c r="I109" s="9">
        <f t="shared" si="50"/>
        <v>25.663108320251176</v>
      </c>
      <c r="J109" s="9">
        <v>1.44028663635253E-2</v>
      </c>
      <c r="K109" s="9">
        <v>0.27141809463500904</v>
      </c>
      <c r="L109" s="9">
        <f t="shared" si="51"/>
        <v>18.844727694090452</v>
      </c>
      <c r="M109" s="9">
        <v>7.1525573730468696E-4</v>
      </c>
      <c r="N109" s="9">
        <v>9.2244148254394497E-3</v>
      </c>
      <c r="O109" s="9">
        <f t="shared" si="52"/>
        <v>12.896666666666672</v>
      </c>
      <c r="P109" s="9">
        <v>1.7004013061523403E-2</v>
      </c>
      <c r="Q109" s="9">
        <v>0.13412714004516599</v>
      </c>
      <c r="R109" s="9">
        <f t="shared" si="53"/>
        <v>7.8879697139652416</v>
      </c>
      <c r="S109" s="9">
        <v>2.4633407592773399E-2</v>
      </c>
      <c r="T109" s="9">
        <v>0.25887966156005798</v>
      </c>
      <c r="U109" s="9">
        <f t="shared" si="54"/>
        <v>10.509291521486634</v>
      </c>
    </row>
    <row r="110" spans="1:21">
      <c r="C110" s="3">
        <v>1000</v>
      </c>
      <c r="D110" s="9">
        <v>1.6489028930664E-3</v>
      </c>
      <c r="E110" s="9">
        <v>2.6731491088867101E-3</v>
      </c>
      <c r="F110" s="9">
        <f t="shared" si="49"/>
        <v>1.6211683053788326</v>
      </c>
      <c r="G110" s="9">
        <v>1.1079311370849601E-3</v>
      </c>
      <c r="H110" s="9">
        <v>2.2670030593872001E-2</v>
      </c>
      <c r="I110" s="9">
        <f t="shared" si="50"/>
        <v>20.461588121368578</v>
      </c>
      <c r="J110" s="9">
        <v>2.75850296020507E-4</v>
      </c>
      <c r="K110" s="9">
        <v>3.4671783447265597E-2</v>
      </c>
      <c r="L110" s="9">
        <f t="shared" si="51"/>
        <v>125.69057908383778</v>
      </c>
      <c r="M110" s="9">
        <v>1.39093399047851E-3</v>
      </c>
      <c r="N110" s="9">
        <v>2.09927558898925E-3</v>
      </c>
      <c r="O110" s="9">
        <f t="shared" si="52"/>
        <v>1.5092560850188554</v>
      </c>
      <c r="P110" s="9">
        <v>1.70016288757324E-3</v>
      </c>
      <c r="Q110" s="9">
        <v>1.29532814025878E-2</v>
      </c>
      <c r="R110" s="9">
        <f t="shared" si="53"/>
        <v>7.618847286495539</v>
      </c>
      <c r="S110" s="9">
        <v>1.0752677917480399E-3</v>
      </c>
      <c r="T110" s="9">
        <v>3.0235290527343701E-2</v>
      </c>
      <c r="U110" s="9">
        <f t="shared" si="54"/>
        <v>28.118847006652022</v>
      </c>
    </row>
    <row r="111" spans="1:21">
      <c r="C111" s="3">
        <v>10000</v>
      </c>
      <c r="D111" s="9">
        <v>4.7070980072021397E-4</v>
      </c>
      <c r="E111" s="9">
        <v>3.6575794219970701E-4</v>
      </c>
      <c r="F111" s="9">
        <f t="shared" si="49"/>
        <v>0.77703489844501994</v>
      </c>
      <c r="G111" s="9">
        <v>4.5480728149414001E-4</v>
      </c>
      <c r="H111" s="9">
        <v>2.5270938873290997E-3</v>
      </c>
      <c r="I111" s="9">
        <f t="shared" si="50"/>
        <v>5.5564059551268645</v>
      </c>
      <c r="J111" s="9">
        <v>4.8515796661376901E-4</v>
      </c>
      <c r="K111" s="9">
        <v>3.1432151794433495E-3</v>
      </c>
      <c r="L111" s="9">
        <f t="shared" si="51"/>
        <v>6.4787458843186263</v>
      </c>
      <c r="M111" s="9">
        <v>4.7988891601562499E-4</v>
      </c>
      <c r="N111" s="9">
        <v>4.9653053283691404E-4</v>
      </c>
      <c r="O111" s="9">
        <f t="shared" si="52"/>
        <v>1.0346780604133545</v>
      </c>
      <c r="P111" s="9">
        <v>5.9885978698730397E-4</v>
      </c>
      <c r="Q111" s="9">
        <v>1.5357494354248E-3</v>
      </c>
      <c r="R111" s="9">
        <f t="shared" si="53"/>
        <v>2.5644557687713943</v>
      </c>
      <c r="S111" s="9">
        <v>4.61339950561523E-4</v>
      </c>
      <c r="T111" s="9">
        <v>3.20515632629394E-3</v>
      </c>
      <c r="U111" s="9">
        <f t="shared" si="54"/>
        <v>6.9474935400516751</v>
      </c>
    </row>
    <row r="112" spans="1:21">
      <c r="C112" s="3">
        <v>100000</v>
      </c>
      <c r="D112" s="9">
        <v>2.8862476348876903E-4</v>
      </c>
      <c r="E112" s="9">
        <v>3.6391019821166903E-4</v>
      </c>
      <c r="F112" s="9">
        <f t="shared" si="49"/>
        <v>1.2608419104891861</v>
      </c>
      <c r="G112" s="9">
        <v>2.7503967285156199E-4</v>
      </c>
      <c r="H112" s="9">
        <v>5.3930759429931597E-4</v>
      </c>
      <c r="I112" s="9">
        <f t="shared" si="50"/>
        <v>1.9608356449375888</v>
      </c>
      <c r="J112" s="9">
        <v>2.6313304901122995E-4</v>
      </c>
      <c r="K112" s="9">
        <v>6.1887264251708903E-4</v>
      </c>
      <c r="L112" s="9">
        <f t="shared" si="51"/>
        <v>2.3519380968776633</v>
      </c>
      <c r="M112" s="9">
        <v>3.2694816589355397E-4</v>
      </c>
      <c r="N112" s="9">
        <v>3.7488937377929598E-4</v>
      </c>
      <c r="O112" s="9">
        <f t="shared" si="52"/>
        <v>1.1466324417349705</v>
      </c>
      <c r="P112" s="9">
        <v>3.4865379333495994E-4</v>
      </c>
      <c r="Q112" s="9">
        <v>4.8045396804809507E-4</v>
      </c>
      <c r="R112" s="9">
        <f t="shared" si="53"/>
        <v>1.3780259306873841</v>
      </c>
      <c r="S112" s="9">
        <v>3.1663656234741199E-4</v>
      </c>
      <c r="T112" s="9">
        <v>6.0572385787963806E-4</v>
      </c>
      <c r="U112" s="9">
        <f t="shared" si="54"/>
        <v>1.9129940439886439</v>
      </c>
    </row>
    <row r="113" spans="3:22">
      <c r="C113" s="3">
        <v>200000</v>
      </c>
      <c r="D113" s="9">
        <v>2.5880813598632796E-4</v>
      </c>
      <c r="E113" s="9">
        <v>3.1411170959472651E-4</v>
      </c>
      <c r="F113" s="9">
        <f t="shared" si="49"/>
        <v>1.213685606898077</v>
      </c>
      <c r="G113" s="9">
        <v>2.6943206787109352E-4</v>
      </c>
      <c r="H113" s="9">
        <v>3.9307475090026849E-4</v>
      </c>
      <c r="I113" s="9">
        <f t="shared" si="50"/>
        <v>1.4589011397423202</v>
      </c>
      <c r="J113" s="9">
        <v>2.6374936103820798E-4</v>
      </c>
      <c r="K113" s="9">
        <v>4.3845772743225094E-4</v>
      </c>
      <c r="L113" s="9">
        <f t="shared" si="51"/>
        <v>1.662402993911837</v>
      </c>
      <c r="M113" s="9">
        <v>2.9919505119323697E-4</v>
      </c>
      <c r="N113" s="9">
        <v>3.1259655952453597E-4</v>
      </c>
      <c r="O113" s="9">
        <f t="shared" si="52"/>
        <v>1.0447918783343899</v>
      </c>
      <c r="P113" s="9">
        <v>3.3084869384765599E-4</v>
      </c>
      <c r="Q113" s="9">
        <v>3.6976337432861298E-4</v>
      </c>
      <c r="R113" s="9">
        <f t="shared" si="53"/>
        <v>1.1176207771244091</v>
      </c>
      <c r="S113" s="9">
        <v>3.0118703842163053E-4</v>
      </c>
      <c r="T113" s="9">
        <v>4.3201208114624002E-4</v>
      </c>
      <c r="U113" s="9">
        <f t="shared" si="54"/>
        <v>1.4343647834588023</v>
      </c>
    </row>
    <row r="114" spans="3:22">
      <c r="C114" s="3">
        <v>400000</v>
      </c>
      <c r="D114" s="9">
        <v>2.6636481285095001E-4</v>
      </c>
      <c r="E114" s="9">
        <v>2.9259383678436251E-4</v>
      </c>
      <c r="F114" s="9">
        <f t="shared" si="49"/>
        <v>1.0984703033883438</v>
      </c>
      <c r="G114" s="9">
        <v>2.6495814323425251E-4</v>
      </c>
      <c r="H114" s="9">
        <v>3.4312963485717753E-4</v>
      </c>
      <c r="I114" s="9">
        <f t="shared" si="50"/>
        <v>1.2950333613781884</v>
      </c>
      <c r="J114" s="9">
        <v>2.6589155197143501E-4</v>
      </c>
      <c r="K114" s="9">
        <v>3.5458922386169252E-4</v>
      </c>
      <c r="L114" s="9">
        <f t="shared" si="51"/>
        <v>1.333585897079522</v>
      </c>
      <c r="M114" s="9">
        <v>3.0699074268340998E-4</v>
      </c>
      <c r="N114" s="9">
        <v>2.9811739921569753E-4</v>
      </c>
      <c r="O114" s="9">
        <f t="shared" si="52"/>
        <v>0.97109572949936396</v>
      </c>
      <c r="P114" s="9">
        <v>3.3155798912048247E-4</v>
      </c>
      <c r="Q114" s="9">
        <v>3.2968819141387755E-4</v>
      </c>
      <c r="R114" s="9">
        <f t="shared" si="53"/>
        <v>0.9943605710977893</v>
      </c>
      <c r="S114" s="9">
        <v>3.0885159969329753E-4</v>
      </c>
      <c r="T114" s="9">
        <v>3.60036492347715E-4</v>
      </c>
      <c r="U114" s="9">
        <f t="shared" si="54"/>
        <v>1.1657264935821805</v>
      </c>
    </row>
    <row r="115" spans="3:22">
      <c r="C115" s="3">
        <v>600000</v>
      </c>
      <c r="D115" s="9">
        <v>2.5277853012084837E-4</v>
      </c>
      <c r="E115" s="9">
        <v>2.9006799062093004E-4</v>
      </c>
      <c r="F115" s="9">
        <f t="shared" si="49"/>
        <v>1.1475183057764216</v>
      </c>
      <c r="G115" s="9">
        <v>2.5196830431620167E-4</v>
      </c>
      <c r="H115" s="9">
        <v>3.2208959261576333E-4</v>
      </c>
      <c r="I115" s="9">
        <f t="shared" si="50"/>
        <v>1.2782940834160021</v>
      </c>
      <c r="J115" s="9">
        <v>2.4677276611328005E-4</v>
      </c>
      <c r="K115" s="9">
        <v>3.3133625984191833E-4</v>
      </c>
      <c r="L115" s="9">
        <f t="shared" si="51"/>
        <v>1.3426775776781614</v>
      </c>
      <c r="M115" s="9">
        <v>3.0986189842224001E-4</v>
      </c>
      <c r="N115" s="9">
        <v>2.9443502426147332E-4</v>
      </c>
      <c r="O115" s="9">
        <f t="shared" si="52"/>
        <v>0.95021371056164861</v>
      </c>
      <c r="P115" s="9">
        <v>3.3379793167114165E-4</v>
      </c>
      <c r="Q115" s="9">
        <v>3.1855185826619328E-4</v>
      </c>
      <c r="R115" s="9">
        <f t="shared" si="53"/>
        <v>0.95432544075806669</v>
      </c>
      <c r="S115" s="9">
        <v>3.0547142028808502E-4</v>
      </c>
      <c r="T115" s="9">
        <v>3.3573428789774494E-4</v>
      </c>
      <c r="U115" s="9">
        <f t="shared" si="54"/>
        <v>1.0990693911106955</v>
      </c>
    </row>
    <row r="116" spans="3:22">
      <c r="C116" s="3">
        <v>800000</v>
      </c>
      <c r="D116" s="9">
        <v>2.6034265756607E-4</v>
      </c>
      <c r="E116" s="9">
        <v>2.8578579425811754E-4</v>
      </c>
      <c r="F116" s="9">
        <f t="shared" si="49"/>
        <v>1.097729419104476</v>
      </c>
      <c r="G116" s="9">
        <v>2.5381833314895629E-4</v>
      </c>
      <c r="H116" s="9">
        <v>3.0663251876830998E-4</v>
      </c>
      <c r="I116" s="9">
        <f t="shared" si="50"/>
        <v>1.2080786874774687</v>
      </c>
      <c r="J116" s="9">
        <v>2.5149434804916371E-4</v>
      </c>
      <c r="K116" s="9">
        <v>3.151884675025937E-4</v>
      </c>
      <c r="L116" s="9">
        <f t="shared" si="51"/>
        <v>1.2532626277588499</v>
      </c>
      <c r="M116" s="9">
        <v>2.9882788658141998E-4</v>
      </c>
      <c r="N116" s="9">
        <v>2.9322892427444374E-4</v>
      </c>
      <c r="O116" s="9">
        <f t="shared" si="52"/>
        <v>0.98126358831155902</v>
      </c>
      <c r="P116" s="9">
        <v>3.1848907470703123E-4</v>
      </c>
      <c r="Q116" s="9">
        <v>3.08784544467925E-4</v>
      </c>
      <c r="R116" s="9">
        <f t="shared" si="53"/>
        <v>0.96952947209246298</v>
      </c>
      <c r="S116" s="9">
        <v>2.9538989067077624E-4</v>
      </c>
      <c r="T116" s="9">
        <v>3.2044261693954377E-4</v>
      </c>
      <c r="U116" s="9">
        <f t="shared" si="54"/>
        <v>1.0848124023874932</v>
      </c>
    </row>
    <row r="117" spans="3:22">
      <c r="C117" s="3">
        <v>1000000</v>
      </c>
      <c r="D117" s="9">
        <v>2.56465435028076E-4</v>
      </c>
      <c r="E117" s="9">
        <v>2.8216457366943303E-4</v>
      </c>
      <c r="F117" s="9">
        <f t="shared" si="49"/>
        <v>1.1002050769084875</v>
      </c>
      <c r="G117" s="9">
        <v>2.5499248504638603E-4</v>
      </c>
      <c r="H117" s="9">
        <v>3.01605701446533E-4</v>
      </c>
      <c r="I117" s="9">
        <f t="shared" si="50"/>
        <v>1.1828023143178807</v>
      </c>
      <c r="J117" s="9">
        <v>2.5185680389404205E-4</v>
      </c>
      <c r="K117" s="9">
        <v>3.1246256828308097E-4</v>
      </c>
      <c r="L117" s="9">
        <f t="shared" si="51"/>
        <v>1.2406358035677139</v>
      </c>
      <c r="M117" s="9">
        <v>2.9748511314392002E-4</v>
      </c>
      <c r="N117" s="9">
        <v>2.8516507148742599E-4</v>
      </c>
      <c r="O117" s="9">
        <f t="shared" si="52"/>
        <v>0.95858602292299</v>
      </c>
      <c r="P117" s="9">
        <v>3.16447257995605E-4</v>
      </c>
      <c r="Q117" s="9">
        <v>3.0251288414001397E-4</v>
      </c>
      <c r="R117" s="9">
        <f t="shared" si="53"/>
        <v>0.9559662044668924</v>
      </c>
      <c r="S117" s="9">
        <v>2.93598651885986E-4</v>
      </c>
      <c r="T117" s="9">
        <v>3.1095671653747501E-4</v>
      </c>
      <c r="U117" s="9">
        <f t="shared" si="54"/>
        <v>1.059121745076097</v>
      </c>
    </row>
    <row r="120" spans="3:22">
      <c r="C120" s="1" t="str">
        <f>"カラム("&amp;B103&amp;")のソート結果1セルの読出し時間(ms)"</f>
        <v>カラム(String1)のソート結果1セルの読出し時間(ms)</v>
      </c>
      <c r="P120" s="1" t="str">
        <f>"カラム("&amp;B103&amp;")のソート順／レコード順 時間比"</f>
        <v>カラム(String1)のソート順／レコード順 時間比</v>
      </c>
    </row>
    <row r="121" spans="3:22">
      <c r="C121" s="31" t="s">
        <v>73</v>
      </c>
      <c r="D121" s="33" t="s">
        <v>43</v>
      </c>
      <c r="E121" s="33" t="s">
        <v>44</v>
      </c>
      <c r="F121" s="33" t="s">
        <v>45</v>
      </c>
      <c r="G121" s="33" t="s">
        <v>46</v>
      </c>
      <c r="H121" s="33" t="s">
        <v>47</v>
      </c>
      <c r="I121" s="33" t="s">
        <v>48</v>
      </c>
      <c r="P121" s="31" t="s">
        <v>73</v>
      </c>
      <c r="Q121" s="33" t="s">
        <v>43</v>
      </c>
      <c r="R121" s="33" t="s">
        <v>44</v>
      </c>
      <c r="S121" s="33" t="s">
        <v>45</v>
      </c>
      <c r="T121" s="33" t="s">
        <v>46</v>
      </c>
      <c r="U121" s="33" t="s">
        <v>47</v>
      </c>
      <c r="V121" s="33" t="s">
        <v>48</v>
      </c>
    </row>
    <row r="122" spans="3:22">
      <c r="C122" s="29">
        <v>1</v>
      </c>
      <c r="D122" s="30">
        <f>E107</f>
        <v>1.6357898712158201</v>
      </c>
      <c r="E122" s="30">
        <f>H107</f>
        <v>21.844625473022397</v>
      </c>
      <c r="F122" s="30">
        <f>K107</f>
        <v>34.062147140502901</v>
      </c>
      <c r="G122" s="30">
        <f>N107</f>
        <v>1.7857551574707</v>
      </c>
      <c r="H122" s="30">
        <f>Q107</f>
        <v>14.8735046386718</v>
      </c>
      <c r="I122" s="30">
        <f>T107</f>
        <v>25.967359542846602</v>
      </c>
      <c r="P122" s="29">
        <v>1</v>
      </c>
      <c r="Q122" s="30">
        <f>F107</f>
        <v>0.64392304082590535</v>
      </c>
      <c r="R122" s="30">
        <f>I107</f>
        <v>8.5580982626564577</v>
      </c>
      <c r="S122" s="30">
        <f>L107</f>
        <v>13.378312576083925</v>
      </c>
      <c r="T122" s="30">
        <f>O107</f>
        <v>0.75802044327497387</v>
      </c>
      <c r="U122" s="30">
        <f>R107</f>
        <v>6.2253268136912379</v>
      </c>
      <c r="V122" s="30">
        <f>U107</f>
        <v>10.799702528507687</v>
      </c>
    </row>
    <row r="123" spans="3:22">
      <c r="C123" s="29">
        <v>10</v>
      </c>
      <c r="D123" s="30">
        <f t="shared" ref="D123:D131" si="55">E108</f>
        <v>9.5653533935546806E-2</v>
      </c>
      <c r="E123" s="30">
        <f t="shared" ref="E123:E129" si="56">H108</f>
        <v>1.98748111724853</v>
      </c>
      <c r="F123" s="30">
        <f t="shared" ref="F123:F129" si="57">K108</f>
        <v>2.69432067871093</v>
      </c>
      <c r="G123" s="30">
        <f t="shared" ref="G123:G129" si="58">N108</f>
        <v>0.1481294631958</v>
      </c>
      <c r="H123" s="30">
        <f t="shared" ref="H123:H129" si="59">Q108</f>
        <v>1.3752460479736299</v>
      </c>
      <c r="I123" s="30">
        <f t="shared" ref="I123:I129" si="60">T108</f>
        <v>2.49514579772949</v>
      </c>
      <c r="P123" s="29">
        <v>10</v>
      </c>
      <c r="Q123" s="30">
        <f t="shared" ref="Q123:Q132" si="61">F108</f>
        <v>1.5401151631477923</v>
      </c>
      <c r="R123" s="30">
        <f t="shared" ref="R123:R132" si="62">I108</f>
        <v>12.962369771419723</v>
      </c>
      <c r="S123" s="30">
        <f t="shared" ref="S123:S132" si="63">L108</f>
        <v>502.25777777777694</v>
      </c>
      <c r="T123" s="30">
        <f t="shared" ref="T123:T132" si="64">O108</f>
        <v>1.1000354107648709</v>
      </c>
      <c r="U123" s="30">
        <f t="shared" ref="U123:U132" si="65">R108</f>
        <v>9.887212889955455</v>
      </c>
      <c r="V123" s="30">
        <f t="shared" ref="V123:V132" si="66">U108</f>
        <v>9.981306628516931</v>
      </c>
    </row>
    <row r="124" spans="3:22">
      <c r="C124" s="29">
        <v>100</v>
      </c>
      <c r="D124" s="30">
        <f t="shared" si="55"/>
        <v>1.5549659729003899E-2</v>
      </c>
      <c r="E124" s="30">
        <f t="shared" si="56"/>
        <v>0.194876194000244</v>
      </c>
      <c r="F124" s="30">
        <f t="shared" si="57"/>
        <v>0.27141809463500904</v>
      </c>
      <c r="G124" s="30">
        <f t="shared" si="58"/>
        <v>9.2244148254394497E-3</v>
      </c>
      <c r="H124" s="30">
        <f t="shared" si="59"/>
        <v>0.13412714004516599</v>
      </c>
      <c r="I124" s="30">
        <f t="shared" si="60"/>
        <v>0.25887966156005798</v>
      </c>
      <c r="P124" s="29">
        <v>100</v>
      </c>
      <c r="Q124" s="30">
        <f t="shared" si="61"/>
        <v>1.0853719420868762</v>
      </c>
      <c r="R124" s="30">
        <f t="shared" si="62"/>
        <v>25.663108320251176</v>
      </c>
      <c r="S124" s="30">
        <f t="shared" si="63"/>
        <v>18.844727694090452</v>
      </c>
      <c r="T124" s="30">
        <f t="shared" si="64"/>
        <v>12.896666666666672</v>
      </c>
      <c r="U124" s="30">
        <f t="shared" si="65"/>
        <v>7.8879697139652416</v>
      </c>
      <c r="V124" s="30">
        <f t="shared" si="66"/>
        <v>10.509291521486634</v>
      </c>
    </row>
    <row r="125" spans="3:22">
      <c r="C125" s="29">
        <v>1000</v>
      </c>
      <c r="D125" s="30">
        <f t="shared" si="55"/>
        <v>2.6731491088867101E-3</v>
      </c>
      <c r="E125" s="30">
        <f t="shared" si="56"/>
        <v>2.2670030593872001E-2</v>
      </c>
      <c r="F125" s="30">
        <f t="shared" si="57"/>
        <v>3.4671783447265597E-2</v>
      </c>
      <c r="G125" s="30">
        <f t="shared" si="58"/>
        <v>2.09927558898925E-3</v>
      </c>
      <c r="H125" s="30">
        <f t="shared" si="59"/>
        <v>1.29532814025878E-2</v>
      </c>
      <c r="I125" s="30">
        <f t="shared" si="60"/>
        <v>3.0235290527343701E-2</v>
      </c>
      <c r="P125" s="29">
        <v>1000</v>
      </c>
      <c r="Q125" s="30">
        <f t="shared" si="61"/>
        <v>1.6211683053788326</v>
      </c>
      <c r="R125" s="30">
        <f t="shared" si="62"/>
        <v>20.461588121368578</v>
      </c>
      <c r="S125" s="30">
        <f t="shared" si="63"/>
        <v>125.69057908383778</v>
      </c>
      <c r="T125" s="30">
        <f t="shared" si="64"/>
        <v>1.5092560850188554</v>
      </c>
      <c r="U125" s="30">
        <f t="shared" si="65"/>
        <v>7.618847286495539</v>
      </c>
      <c r="V125" s="30">
        <f t="shared" si="66"/>
        <v>28.118847006652022</v>
      </c>
    </row>
    <row r="126" spans="3:22">
      <c r="C126" s="3">
        <v>10000</v>
      </c>
      <c r="D126" s="9">
        <f t="shared" si="55"/>
        <v>3.6575794219970701E-4</v>
      </c>
      <c r="E126" s="9">
        <f t="shared" si="56"/>
        <v>2.5270938873290997E-3</v>
      </c>
      <c r="F126" s="9">
        <f t="shared" si="57"/>
        <v>3.1432151794433495E-3</v>
      </c>
      <c r="G126" s="9">
        <f t="shared" si="58"/>
        <v>4.9653053283691404E-4</v>
      </c>
      <c r="H126" s="9">
        <f t="shared" si="59"/>
        <v>1.5357494354248E-3</v>
      </c>
      <c r="I126" s="9">
        <f t="shared" si="60"/>
        <v>3.20515632629394E-3</v>
      </c>
      <c r="P126" s="3">
        <v>10000</v>
      </c>
      <c r="Q126" s="9">
        <f t="shared" si="61"/>
        <v>0.77703489844501994</v>
      </c>
      <c r="R126" s="9">
        <f t="shared" si="62"/>
        <v>5.5564059551268645</v>
      </c>
      <c r="S126" s="9">
        <f t="shared" si="63"/>
        <v>6.4787458843186263</v>
      </c>
      <c r="T126" s="9">
        <f t="shared" si="64"/>
        <v>1.0346780604133545</v>
      </c>
      <c r="U126" s="9">
        <f t="shared" si="65"/>
        <v>2.5644557687713943</v>
      </c>
      <c r="V126" s="9">
        <f t="shared" si="66"/>
        <v>6.9474935400516751</v>
      </c>
    </row>
    <row r="127" spans="3:22">
      <c r="C127" s="3">
        <v>100000</v>
      </c>
      <c r="D127" s="9">
        <f t="shared" si="55"/>
        <v>3.6391019821166903E-4</v>
      </c>
      <c r="E127" s="9">
        <f t="shared" si="56"/>
        <v>5.3930759429931597E-4</v>
      </c>
      <c r="F127" s="9">
        <f t="shared" si="57"/>
        <v>6.1887264251708903E-4</v>
      </c>
      <c r="G127" s="9">
        <f t="shared" si="58"/>
        <v>3.7488937377929598E-4</v>
      </c>
      <c r="H127" s="9">
        <f t="shared" si="59"/>
        <v>4.8045396804809507E-4</v>
      </c>
      <c r="I127" s="9">
        <f t="shared" si="60"/>
        <v>6.0572385787963806E-4</v>
      </c>
      <c r="P127" s="3">
        <v>100000</v>
      </c>
      <c r="Q127" s="9">
        <f t="shared" si="61"/>
        <v>1.2608419104891861</v>
      </c>
      <c r="R127" s="9">
        <f t="shared" si="62"/>
        <v>1.9608356449375888</v>
      </c>
      <c r="S127" s="9">
        <f t="shared" si="63"/>
        <v>2.3519380968776633</v>
      </c>
      <c r="T127" s="9">
        <f t="shared" si="64"/>
        <v>1.1466324417349705</v>
      </c>
      <c r="U127" s="9">
        <f t="shared" si="65"/>
        <v>1.3780259306873841</v>
      </c>
      <c r="V127" s="9">
        <f t="shared" si="66"/>
        <v>1.9129940439886439</v>
      </c>
    </row>
    <row r="128" spans="3:22">
      <c r="C128" s="3">
        <v>200000</v>
      </c>
      <c r="D128" s="9">
        <f t="shared" si="55"/>
        <v>3.1411170959472651E-4</v>
      </c>
      <c r="E128" s="9">
        <f t="shared" si="56"/>
        <v>3.9307475090026849E-4</v>
      </c>
      <c r="F128" s="9">
        <f t="shared" si="57"/>
        <v>4.3845772743225094E-4</v>
      </c>
      <c r="G128" s="9">
        <f t="shared" si="58"/>
        <v>3.1259655952453597E-4</v>
      </c>
      <c r="H128" s="9">
        <f t="shared" si="59"/>
        <v>3.6976337432861298E-4</v>
      </c>
      <c r="I128" s="9">
        <f t="shared" si="60"/>
        <v>4.3201208114624002E-4</v>
      </c>
      <c r="P128" s="3">
        <v>200000</v>
      </c>
      <c r="Q128" s="9">
        <f t="shared" si="61"/>
        <v>1.213685606898077</v>
      </c>
      <c r="R128" s="9">
        <f t="shared" si="62"/>
        <v>1.4589011397423202</v>
      </c>
      <c r="S128" s="9">
        <f t="shared" si="63"/>
        <v>1.662402993911837</v>
      </c>
      <c r="T128" s="9">
        <f t="shared" si="64"/>
        <v>1.0447918783343899</v>
      </c>
      <c r="U128" s="9">
        <f t="shared" si="65"/>
        <v>1.1176207771244091</v>
      </c>
      <c r="V128" s="9">
        <f t="shared" si="66"/>
        <v>1.4343647834588023</v>
      </c>
    </row>
    <row r="129" spans="3:22">
      <c r="C129" s="3">
        <v>400000</v>
      </c>
      <c r="D129" s="9">
        <f t="shared" si="55"/>
        <v>2.9259383678436251E-4</v>
      </c>
      <c r="E129" s="9">
        <f t="shared" si="56"/>
        <v>3.4312963485717753E-4</v>
      </c>
      <c r="F129" s="9">
        <f t="shared" si="57"/>
        <v>3.5458922386169252E-4</v>
      </c>
      <c r="G129" s="9">
        <f t="shared" si="58"/>
        <v>2.9811739921569753E-4</v>
      </c>
      <c r="H129" s="9">
        <f t="shared" si="59"/>
        <v>3.2968819141387755E-4</v>
      </c>
      <c r="I129" s="9">
        <f t="shared" si="60"/>
        <v>3.60036492347715E-4</v>
      </c>
      <c r="P129" s="3">
        <v>400000</v>
      </c>
      <c r="Q129" s="9">
        <f t="shared" si="61"/>
        <v>1.0984703033883438</v>
      </c>
      <c r="R129" s="9">
        <f t="shared" si="62"/>
        <v>1.2950333613781884</v>
      </c>
      <c r="S129" s="9">
        <f t="shared" si="63"/>
        <v>1.333585897079522</v>
      </c>
      <c r="T129" s="9">
        <f t="shared" si="64"/>
        <v>0.97109572949936396</v>
      </c>
      <c r="U129" s="9">
        <f t="shared" si="65"/>
        <v>0.9943605710977893</v>
      </c>
      <c r="V129" s="9">
        <f t="shared" si="66"/>
        <v>1.1657264935821805</v>
      </c>
    </row>
    <row r="130" spans="3:22">
      <c r="C130" s="3">
        <v>600000</v>
      </c>
      <c r="D130" s="9">
        <f>E115</f>
        <v>2.9006799062093004E-4</v>
      </c>
      <c r="E130" s="9">
        <f>H115</f>
        <v>3.2208959261576333E-4</v>
      </c>
      <c r="F130" s="9">
        <f>K115</f>
        <v>3.3133625984191833E-4</v>
      </c>
      <c r="G130" s="9">
        <f>N115</f>
        <v>2.9443502426147332E-4</v>
      </c>
      <c r="H130" s="9">
        <f>Q115</f>
        <v>3.1855185826619328E-4</v>
      </c>
      <c r="I130" s="9">
        <f>T115</f>
        <v>3.3573428789774494E-4</v>
      </c>
      <c r="P130" s="3">
        <v>600000</v>
      </c>
      <c r="Q130" s="9">
        <f t="shared" si="61"/>
        <v>1.1475183057764216</v>
      </c>
      <c r="R130" s="9">
        <f t="shared" si="62"/>
        <v>1.2782940834160021</v>
      </c>
      <c r="S130" s="9">
        <f t="shared" si="63"/>
        <v>1.3426775776781614</v>
      </c>
      <c r="T130" s="9">
        <f t="shared" si="64"/>
        <v>0.95021371056164861</v>
      </c>
      <c r="U130" s="9">
        <f t="shared" si="65"/>
        <v>0.95432544075806669</v>
      </c>
      <c r="V130" s="9">
        <f t="shared" si="66"/>
        <v>1.0990693911106955</v>
      </c>
    </row>
    <row r="131" spans="3:22">
      <c r="C131" s="3">
        <v>800000</v>
      </c>
      <c r="D131" s="9">
        <f t="shared" si="55"/>
        <v>2.8578579425811754E-4</v>
      </c>
      <c r="E131" s="9">
        <f t="shared" ref="E131" si="67">H116</f>
        <v>3.0663251876830998E-4</v>
      </c>
      <c r="F131" s="9">
        <f t="shared" ref="F131" si="68">K116</f>
        <v>3.151884675025937E-4</v>
      </c>
      <c r="G131" s="9">
        <f t="shared" ref="G131" si="69">N116</f>
        <v>2.9322892427444374E-4</v>
      </c>
      <c r="H131" s="9">
        <f t="shared" ref="H131" si="70">Q116</f>
        <v>3.08784544467925E-4</v>
      </c>
      <c r="I131" s="9">
        <f t="shared" ref="I131" si="71">T116</f>
        <v>3.2044261693954377E-4</v>
      </c>
      <c r="P131" s="3">
        <v>800000</v>
      </c>
      <c r="Q131" s="9">
        <f t="shared" si="61"/>
        <v>1.097729419104476</v>
      </c>
      <c r="R131" s="9">
        <f t="shared" si="62"/>
        <v>1.2080786874774687</v>
      </c>
      <c r="S131" s="9">
        <f t="shared" si="63"/>
        <v>1.2532626277588499</v>
      </c>
      <c r="T131" s="9">
        <f t="shared" si="64"/>
        <v>0.98126358831155902</v>
      </c>
      <c r="U131" s="9">
        <f t="shared" si="65"/>
        <v>0.96952947209246298</v>
      </c>
      <c r="V131" s="9">
        <f t="shared" si="66"/>
        <v>1.0848124023874932</v>
      </c>
    </row>
    <row r="132" spans="3:22">
      <c r="C132" s="3">
        <v>1000000</v>
      </c>
      <c r="D132" s="9">
        <f>E117</f>
        <v>2.8216457366943303E-4</v>
      </c>
      <c r="E132" s="9">
        <f>H117</f>
        <v>3.01605701446533E-4</v>
      </c>
      <c r="F132" s="9">
        <f>K117</f>
        <v>3.1246256828308097E-4</v>
      </c>
      <c r="G132" s="9">
        <f>N117</f>
        <v>2.8516507148742599E-4</v>
      </c>
      <c r="H132" s="9">
        <f>Q117</f>
        <v>3.0251288414001397E-4</v>
      </c>
      <c r="I132" s="9">
        <f>T117</f>
        <v>3.1095671653747501E-4</v>
      </c>
      <c r="P132" s="3">
        <v>1000000</v>
      </c>
      <c r="Q132" s="9">
        <f t="shared" si="61"/>
        <v>1.1002050769084875</v>
      </c>
      <c r="R132" s="9">
        <f t="shared" si="62"/>
        <v>1.1828023143178807</v>
      </c>
      <c r="S132" s="9">
        <f t="shared" si="63"/>
        <v>1.2406358035677139</v>
      </c>
      <c r="T132" s="9">
        <f t="shared" si="64"/>
        <v>0.95858602292299</v>
      </c>
      <c r="U132" s="9">
        <f t="shared" si="65"/>
        <v>0.9559662044668924</v>
      </c>
      <c r="V132" s="9">
        <f t="shared" si="66"/>
        <v>1.059121745076097</v>
      </c>
    </row>
    <row r="136" spans="3:22">
      <c r="C136" s="1" t="str">
        <f>"カラム("&amp;B103&amp;")のソート結果1秒あたり読出しセル数"</f>
        <v>カラム(String1)のソート結果1秒あたり読出しセル数</v>
      </c>
    </row>
    <row r="137" spans="3:22">
      <c r="C137" s="31" t="s">
        <v>73</v>
      </c>
      <c r="D137" s="33" t="s">
        <v>43</v>
      </c>
      <c r="E137" s="33" t="s">
        <v>44</v>
      </c>
      <c r="F137" s="33" t="s">
        <v>45</v>
      </c>
      <c r="G137" s="33" t="s">
        <v>46</v>
      </c>
      <c r="H137" s="33" t="s">
        <v>47</v>
      </c>
      <c r="I137" s="33" t="s">
        <v>48</v>
      </c>
    </row>
    <row r="138" spans="3:22">
      <c r="C138" s="29">
        <v>1</v>
      </c>
      <c r="D138" s="88">
        <f>1000/D122</f>
        <v>611.32546276053063</v>
      </c>
      <c r="E138" s="88">
        <f t="shared" ref="E138:I138" si="72">1000/E122</f>
        <v>45.777850539711778</v>
      </c>
      <c r="F138" s="88">
        <f t="shared" si="72"/>
        <v>29.35810229094195</v>
      </c>
      <c r="G138" s="88">
        <f t="shared" si="72"/>
        <v>559.98718291054843</v>
      </c>
      <c r="H138" s="88">
        <f t="shared" si="72"/>
        <v>67.233649653757709</v>
      </c>
      <c r="I138" s="88">
        <f t="shared" si="72"/>
        <v>38.509883854381975</v>
      </c>
    </row>
    <row r="139" spans="3:22">
      <c r="C139" s="29">
        <v>10</v>
      </c>
      <c r="D139" s="88">
        <f t="shared" ref="D139:I139" si="73">1000/D123</f>
        <v>10454.396809571293</v>
      </c>
      <c r="E139" s="88">
        <f t="shared" si="73"/>
        <v>503.14943438778454</v>
      </c>
      <c r="F139" s="88">
        <f t="shared" si="73"/>
        <v>371.15106895087177</v>
      </c>
      <c r="G139" s="88">
        <f t="shared" si="73"/>
        <v>6750.8514405279611</v>
      </c>
      <c r="H139" s="88">
        <f t="shared" si="73"/>
        <v>727.14260947956188</v>
      </c>
      <c r="I139" s="88">
        <f t="shared" si="73"/>
        <v>400.7781833470296</v>
      </c>
    </row>
    <row r="140" spans="3:22">
      <c r="C140" s="29">
        <v>100</v>
      </c>
      <c r="D140" s="88">
        <f t="shared" ref="D140:I140" si="74">1000/D124</f>
        <v>64310.088929776168</v>
      </c>
      <c r="E140" s="88">
        <f t="shared" si="74"/>
        <v>5131.4631072831189</v>
      </c>
      <c r="F140" s="88">
        <f t="shared" si="74"/>
        <v>3684.3527375901576</v>
      </c>
      <c r="G140" s="88">
        <f t="shared" si="74"/>
        <v>108407.96071336267</v>
      </c>
      <c r="H140" s="88">
        <f t="shared" si="74"/>
        <v>7455.6126348721064</v>
      </c>
      <c r="I140" s="88">
        <f t="shared" si="74"/>
        <v>3862.7986222394225</v>
      </c>
    </row>
    <row r="141" spans="3:22">
      <c r="C141" s="29">
        <v>1000</v>
      </c>
      <c r="D141" s="88">
        <f t="shared" ref="D141:I141" si="75">1000/D125</f>
        <v>374090.61719586281</v>
      </c>
      <c r="E141" s="88">
        <f t="shared" si="75"/>
        <v>44111.100594205323</v>
      </c>
      <c r="F141" s="88">
        <f t="shared" si="75"/>
        <v>28841.896798327671</v>
      </c>
      <c r="G141" s="88">
        <f t="shared" si="75"/>
        <v>476354.79840999609</v>
      </c>
      <c r="H141" s="88">
        <f t="shared" si="75"/>
        <v>77200.51536904159</v>
      </c>
      <c r="I141" s="88">
        <f t="shared" si="75"/>
        <v>33073.933888468382</v>
      </c>
    </row>
    <row r="142" spans="3:22">
      <c r="C142" s="3">
        <v>10000</v>
      </c>
      <c r="D142" s="89">
        <f t="shared" ref="D142:I142" si="76">1000/D126</f>
        <v>2734048.6278599831</v>
      </c>
      <c r="E142" s="89">
        <f t="shared" si="76"/>
        <v>395711.45536539832</v>
      </c>
      <c r="F142" s="89">
        <f t="shared" si="76"/>
        <v>318145.57480506186</v>
      </c>
      <c r="G142" s="89">
        <f t="shared" si="76"/>
        <v>2013974.8391433787</v>
      </c>
      <c r="H142" s="89">
        <f t="shared" si="76"/>
        <v>651147.88710528961</v>
      </c>
      <c r="I142" s="89">
        <f t="shared" si="76"/>
        <v>311997.26259726012</v>
      </c>
    </row>
    <row r="143" spans="3:22">
      <c r="C143" s="3">
        <v>100000</v>
      </c>
      <c r="D143" s="89">
        <f t="shared" ref="D143:I143" si="77">1000/D127</f>
        <v>2747930.6843122547</v>
      </c>
      <c r="E143" s="89">
        <f t="shared" si="77"/>
        <v>1854229.405575549</v>
      </c>
      <c r="F143" s="89">
        <f t="shared" si="77"/>
        <v>1615841.3400417629</v>
      </c>
      <c r="G143" s="89">
        <f t="shared" si="77"/>
        <v>2667453.5741541656</v>
      </c>
      <c r="H143" s="89">
        <f t="shared" si="77"/>
        <v>2081364.8476307236</v>
      </c>
      <c r="I143" s="89">
        <f t="shared" si="77"/>
        <v>1650917.3066098837</v>
      </c>
    </row>
    <row r="144" spans="3:22">
      <c r="C144" s="3">
        <v>200000</v>
      </c>
      <c r="D144" s="89">
        <f t="shared" ref="D144:I144" si="78">1000/D128</f>
        <v>3183580.7754197414</v>
      </c>
      <c r="E144" s="89">
        <f t="shared" si="78"/>
        <v>2544045.3697666312</v>
      </c>
      <c r="F144" s="89">
        <f t="shared" si="78"/>
        <v>2280721.5780100869</v>
      </c>
      <c r="G144" s="89">
        <f t="shared" si="78"/>
        <v>3199011.5358947488</v>
      </c>
      <c r="H144" s="89">
        <f t="shared" si="78"/>
        <v>2704432.2651363746</v>
      </c>
      <c r="I144" s="89">
        <f t="shared" si="78"/>
        <v>2314750.0814022166</v>
      </c>
    </row>
    <row r="145" spans="1:21">
      <c r="C145" s="3">
        <v>400000</v>
      </c>
      <c r="D145" s="89">
        <f t="shared" ref="D145:I145" si="79">1000/D129</f>
        <v>3417706.9858685564</v>
      </c>
      <c r="E145" s="89">
        <f t="shared" si="79"/>
        <v>2914350.4332298045</v>
      </c>
      <c r="F145" s="89">
        <f t="shared" si="79"/>
        <v>2820164.6657768986</v>
      </c>
      <c r="G145" s="89">
        <f t="shared" si="79"/>
        <v>3354383.2149040983</v>
      </c>
      <c r="H145" s="89">
        <f t="shared" si="79"/>
        <v>3033168.9943502992</v>
      </c>
      <c r="I145" s="89">
        <f t="shared" si="79"/>
        <v>2777496.2295605936</v>
      </c>
    </row>
    <row r="146" spans="1:21">
      <c r="C146" s="3">
        <v>600000</v>
      </c>
      <c r="D146" s="89">
        <f t="shared" ref="D146:I146" si="80">1000/D130</f>
        <v>3447467.6018521166</v>
      </c>
      <c r="E146" s="89">
        <f t="shared" si="80"/>
        <v>3104726.2094958457</v>
      </c>
      <c r="F146" s="89">
        <f t="shared" si="80"/>
        <v>3018081.9946392328</v>
      </c>
      <c r="G146" s="89">
        <f t="shared" si="80"/>
        <v>3396335.0742945205</v>
      </c>
      <c r="H146" s="89">
        <f t="shared" si="80"/>
        <v>3139206.2989140199</v>
      </c>
      <c r="I146" s="89">
        <f t="shared" si="80"/>
        <v>2978545.939593073</v>
      </c>
    </row>
    <row r="147" spans="1:21">
      <c r="C147" s="3">
        <v>800000</v>
      </c>
      <c r="D147" s="89">
        <f t="shared" ref="D147:I147" si="81">1000/D131</f>
        <v>3499124.2395233074</v>
      </c>
      <c r="E147" s="89">
        <f t="shared" si="81"/>
        <v>3261232.7094883081</v>
      </c>
      <c r="F147" s="89">
        <f t="shared" si="81"/>
        <v>3172704.9150101626</v>
      </c>
      <c r="G147" s="89">
        <f t="shared" si="81"/>
        <v>3410304.7728813519</v>
      </c>
      <c r="H147" s="89">
        <f t="shared" si="81"/>
        <v>3238504.0570055959</v>
      </c>
      <c r="I147" s="89">
        <f t="shared" si="81"/>
        <v>3120683.5393828554</v>
      </c>
    </row>
    <row r="148" spans="1:21">
      <c r="C148" s="3">
        <v>1000000</v>
      </c>
      <c r="D148" s="89">
        <f t="shared" ref="D148:I148" si="82">1000/D132</f>
        <v>3544031.0135160326</v>
      </c>
      <c r="E148" s="89">
        <f t="shared" si="82"/>
        <v>3315587.1895123124</v>
      </c>
      <c r="F148" s="89">
        <f t="shared" si="82"/>
        <v>3200383.3466990911</v>
      </c>
      <c r="G148" s="89">
        <f t="shared" si="82"/>
        <v>3506740.8318416509</v>
      </c>
      <c r="H148" s="89">
        <f t="shared" si="82"/>
        <v>3305644.3293078505</v>
      </c>
      <c r="I148" s="89">
        <f t="shared" si="82"/>
        <v>3215881.6543185515</v>
      </c>
    </row>
    <row r="153" spans="1:21">
      <c r="A153" s="1" t="s">
        <v>68</v>
      </c>
      <c r="B153" s="1" t="s">
        <v>72</v>
      </c>
    </row>
    <row r="154" spans="1:21">
      <c r="D154" s="4" t="s">
        <v>4</v>
      </c>
      <c r="E154" s="4"/>
      <c r="F154" s="4"/>
      <c r="G154" s="4"/>
      <c r="H154" s="4"/>
      <c r="I154" s="4"/>
      <c r="J154" s="4"/>
      <c r="K154" s="4"/>
      <c r="L154" s="4"/>
      <c r="M154" s="5" t="s">
        <v>5</v>
      </c>
      <c r="N154" s="5"/>
      <c r="O154" s="5"/>
      <c r="P154" s="5"/>
      <c r="Q154" s="5"/>
      <c r="R154" s="5"/>
      <c r="S154" s="5"/>
      <c r="T154" s="5"/>
      <c r="U154" s="5"/>
    </row>
    <row r="155" spans="1:21">
      <c r="D155" s="6" t="s">
        <v>1</v>
      </c>
      <c r="E155" s="6"/>
      <c r="F155" s="6"/>
      <c r="G155" s="8" t="s">
        <v>2</v>
      </c>
      <c r="H155" s="8"/>
      <c r="I155" s="8"/>
      <c r="J155" s="7" t="s">
        <v>3</v>
      </c>
      <c r="K155" s="7"/>
      <c r="L155" s="7"/>
      <c r="M155" s="6" t="s">
        <v>1</v>
      </c>
      <c r="N155" s="6"/>
      <c r="O155" s="6"/>
      <c r="P155" s="8" t="s">
        <v>2</v>
      </c>
      <c r="Q155" s="8"/>
      <c r="R155" s="8"/>
      <c r="S155" s="7" t="s">
        <v>3</v>
      </c>
      <c r="T155" s="7"/>
      <c r="U155" s="7"/>
    </row>
    <row r="156" spans="1:21" ht="36">
      <c r="C156" s="1" t="s">
        <v>6</v>
      </c>
      <c r="D156" s="16" t="s">
        <v>16</v>
      </c>
      <c r="E156" s="16" t="s">
        <v>17</v>
      </c>
      <c r="F156" s="16" t="s">
        <v>65</v>
      </c>
      <c r="G156" s="16" t="s">
        <v>16</v>
      </c>
      <c r="H156" s="16" t="s">
        <v>17</v>
      </c>
      <c r="I156" s="16" t="s">
        <v>65</v>
      </c>
      <c r="J156" s="16" t="s">
        <v>16</v>
      </c>
      <c r="K156" s="16" t="s">
        <v>17</v>
      </c>
      <c r="L156" s="16" t="s">
        <v>65</v>
      </c>
      <c r="M156" s="16" t="s">
        <v>16</v>
      </c>
      <c r="N156" s="16" t="s">
        <v>17</v>
      </c>
      <c r="O156" s="16" t="s">
        <v>65</v>
      </c>
      <c r="P156" s="16" t="s">
        <v>16</v>
      </c>
      <c r="Q156" s="16" t="s">
        <v>17</v>
      </c>
      <c r="R156" s="16" t="s">
        <v>65</v>
      </c>
      <c r="S156" s="16" t="s">
        <v>16</v>
      </c>
      <c r="T156" s="16" t="s">
        <v>17</v>
      </c>
      <c r="U156" s="16" t="s">
        <v>65</v>
      </c>
    </row>
    <row r="157" spans="1:21">
      <c r="C157" s="3">
        <v>1</v>
      </c>
      <c r="D157" s="9">
        <v>1.44243240356445</v>
      </c>
      <c r="E157" s="9">
        <v>3.4637451171875</v>
      </c>
      <c r="F157" s="9">
        <f>E157/D157</f>
        <v>2.4013223140495921</v>
      </c>
      <c r="G157" s="9">
        <v>1.5175342559814402</v>
      </c>
      <c r="H157" s="9">
        <v>24.808168411254801</v>
      </c>
      <c r="I157" s="9">
        <f>H157/G157</f>
        <v>16.347682639434407</v>
      </c>
      <c r="J157" s="9">
        <v>1.53183937072753</v>
      </c>
      <c r="K157" s="9">
        <v>21.064281463622997</v>
      </c>
      <c r="L157" s="9">
        <f>K157/J157</f>
        <v>13.750972762645963</v>
      </c>
      <c r="M157" s="9">
        <v>1.3532638549804601</v>
      </c>
      <c r="N157" s="9">
        <v>3.25942039489746</v>
      </c>
      <c r="O157" s="9">
        <f>N157/M157</f>
        <v>2.4085623678647083</v>
      </c>
      <c r="P157" s="9">
        <v>1.4221668243408201</v>
      </c>
      <c r="Q157" s="9">
        <v>11.8482112884521</v>
      </c>
      <c r="R157" s="9">
        <f>Q157/P157</f>
        <v>8.3310980720871424</v>
      </c>
      <c r="S157" s="9">
        <v>1.4088153839111299</v>
      </c>
      <c r="T157" s="9">
        <v>19.713878631591701</v>
      </c>
      <c r="U157" s="9">
        <f>T157/S157</f>
        <v>13.993230665087117</v>
      </c>
    </row>
    <row r="158" spans="1:21">
      <c r="C158" s="3">
        <v>10</v>
      </c>
      <c r="D158" s="9">
        <v>8.8310241699218694E-2</v>
      </c>
      <c r="E158" s="9">
        <v>0.400543212890625</v>
      </c>
      <c r="F158" s="9">
        <f t="shared" ref="F158:F167" si="83">E158/D158</f>
        <v>4.5356371490280809</v>
      </c>
      <c r="G158" s="9">
        <v>9.4556808471679604E-2</v>
      </c>
      <c r="H158" s="9">
        <v>2.3971796035766602</v>
      </c>
      <c r="I158" s="9">
        <f t="shared" ref="I158:I167" si="84">H158/G158</f>
        <v>25.351739788199719</v>
      </c>
      <c r="J158" s="9">
        <v>5.5074691772460903E-3</v>
      </c>
      <c r="K158" s="9">
        <v>1.9730567932128897</v>
      </c>
      <c r="L158" s="9">
        <f t="shared" ref="L158:L167" si="85">K158/J158</f>
        <v>358.25108225108232</v>
      </c>
      <c r="M158" s="9">
        <v>8.7952613830566406E-2</v>
      </c>
      <c r="N158" s="9">
        <v>0.32024383544921803</v>
      </c>
      <c r="O158" s="9">
        <f t="shared" ref="O158:O167" si="86">N158/M158</f>
        <v>3.6410951477365057</v>
      </c>
      <c r="P158" s="9">
        <v>9.131431579589841E-2</v>
      </c>
      <c r="Q158" s="9">
        <v>1.2441158294677699</v>
      </c>
      <c r="R158" s="9">
        <f t="shared" ref="R158:R167" si="87">Q158/P158</f>
        <v>13.624543080939914</v>
      </c>
      <c r="S158" s="9">
        <v>0.14545917510986298</v>
      </c>
      <c r="T158" s="9">
        <v>2.0607948303222603</v>
      </c>
      <c r="U158" s="9">
        <f t="shared" ref="U158:U167" si="88">T158/S158</f>
        <v>14.167513522373374</v>
      </c>
    </row>
    <row r="159" spans="1:21">
      <c r="C159" s="3">
        <v>100</v>
      </c>
      <c r="D159" s="9">
        <v>5.1116943359375E-3</v>
      </c>
      <c r="E159" s="9">
        <v>0.118961334228515</v>
      </c>
      <c r="F159" s="9">
        <f t="shared" si="83"/>
        <v>23.27238805970137</v>
      </c>
      <c r="G159" s="9">
        <v>9.6917152404785104E-3</v>
      </c>
      <c r="H159" s="9">
        <v>0.34350395202636697</v>
      </c>
      <c r="I159" s="9">
        <f t="shared" si="84"/>
        <v>35.4430504305043</v>
      </c>
      <c r="J159" s="9">
        <v>6.9141387939453103E-4</v>
      </c>
      <c r="K159" s="9">
        <v>0.29103279113769498</v>
      </c>
      <c r="L159" s="9">
        <f t="shared" si="85"/>
        <v>420.92413793103412</v>
      </c>
      <c r="M159" s="9">
        <v>4.9996376037597604E-3</v>
      </c>
      <c r="N159" s="9">
        <v>0.115740299224853</v>
      </c>
      <c r="O159" s="9">
        <f t="shared" si="86"/>
        <v>23.149737720553091</v>
      </c>
      <c r="P159" s="9">
        <v>9.210109710693349E-3</v>
      </c>
      <c r="Q159" s="9">
        <v>0.213360786437988</v>
      </c>
      <c r="R159" s="9">
        <f t="shared" si="87"/>
        <v>23.165933212529119</v>
      </c>
      <c r="S159" s="9">
        <v>1.4207363128662101E-2</v>
      </c>
      <c r="T159" s="9">
        <v>0.309312343597412</v>
      </c>
      <c r="U159" s="9">
        <f t="shared" si="88"/>
        <v>21.771270347373726</v>
      </c>
    </row>
    <row r="160" spans="1:21">
      <c r="C160" s="3">
        <v>1000</v>
      </c>
      <c r="D160" s="9">
        <v>9.6464157104492112E-4</v>
      </c>
      <c r="E160" s="9">
        <v>6.3079833984375E-2</v>
      </c>
      <c r="F160" s="9">
        <f t="shared" si="83"/>
        <v>65.391992090954076</v>
      </c>
      <c r="G160" s="9">
        <v>1.0342597961425701E-3</v>
      </c>
      <c r="H160" s="9">
        <v>8.2219123840332003E-2</v>
      </c>
      <c r="I160" s="9">
        <f t="shared" si="84"/>
        <v>79.495620101429822</v>
      </c>
      <c r="J160" s="9">
        <v>9.8228454589843696E-5</v>
      </c>
      <c r="K160" s="9">
        <v>7.9847812652587793E-2</v>
      </c>
      <c r="L160" s="9">
        <f t="shared" si="85"/>
        <v>812.87864077669849</v>
      </c>
      <c r="M160" s="9">
        <v>9.5057487487792904E-4</v>
      </c>
      <c r="N160" s="9">
        <v>6.4135789871215806E-2</v>
      </c>
      <c r="O160" s="9">
        <f t="shared" si="86"/>
        <v>67.470529219964916</v>
      </c>
      <c r="P160" s="9">
        <v>1.0828971862792899E-3</v>
      </c>
      <c r="Q160" s="9">
        <v>7.1782350540161105E-2</v>
      </c>
      <c r="R160" s="9">
        <f t="shared" si="87"/>
        <v>66.287318361955485</v>
      </c>
      <c r="S160" s="9">
        <v>1.53374671936035E-3</v>
      </c>
      <c r="T160" s="9">
        <v>8.0932140350341797E-2</v>
      </c>
      <c r="U160" s="9">
        <f t="shared" si="88"/>
        <v>52.767604539095345</v>
      </c>
    </row>
    <row r="161" spans="3:22">
      <c r="C161" s="3">
        <v>10000</v>
      </c>
      <c r="D161" s="9">
        <v>2.7556419372558495E-4</v>
      </c>
      <c r="E161" s="9">
        <v>5.8364248275756807E-2</v>
      </c>
      <c r="F161" s="9">
        <f t="shared" si="83"/>
        <v>211.799100190345</v>
      </c>
      <c r="G161" s="9">
        <v>2.8119087219238197E-4</v>
      </c>
      <c r="H161" s="9">
        <v>5.9149050712585402E-2</v>
      </c>
      <c r="I161" s="9">
        <f t="shared" si="84"/>
        <v>210.35195862302913</v>
      </c>
      <c r="J161" s="9">
        <v>2.14815139770507E-4</v>
      </c>
      <c r="K161" s="9">
        <v>5.8405375480651799E-2</v>
      </c>
      <c r="L161" s="9">
        <f t="shared" si="85"/>
        <v>271.8866814650396</v>
      </c>
      <c r="M161" s="9">
        <v>2.8166770935058498E-4</v>
      </c>
      <c r="N161" s="9">
        <v>5.9558868408203104E-2</v>
      </c>
      <c r="O161" s="9">
        <f t="shared" si="86"/>
        <v>211.45082105976024</v>
      </c>
      <c r="P161" s="9">
        <v>2.8269290924072202E-4</v>
      </c>
      <c r="Q161" s="9">
        <v>5.7299137115478502E-2</v>
      </c>
      <c r="R161" s="9">
        <f t="shared" si="87"/>
        <v>202.6903938601674</v>
      </c>
      <c r="S161" s="9">
        <v>2.9835700988769501E-4</v>
      </c>
      <c r="T161" s="9">
        <v>5.8587455749511699E-2</v>
      </c>
      <c r="U161" s="9">
        <f t="shared" si="88"/>
        <v>196.36694901710098</v>
      </c>
    </row>
    <row r="162" spans="3:22">
      <c r="C162" s="3">
        <v>100000</v>
      </c>
      <c r="D162" s="9">
        <v>1.3878345489501899E-4</v>
      </c>
      <c r="E162" s="9">
        <v>6.0482020378112705E-2</v>
      </c>
      <c r="F162" s="9">
        <f t="shared" si="83"/>
        <v>435.80137433430787</v>
      </c>
      <c r="G162" s="9">
        <v>1.28159523010253E-4</v>
      </c>
      <c r="H162" s="9">
        <v>5.95529770851135E-2</v>
      </c>
      <c r="I162" s="9">
        <f t="shared" si="84"/>
        <v>464.67851694757906</v>
      </c>
      <c r="J162" s="9">
        <v>1.2340307235717701E-4</v>
      </c>
      <c r="K162" s="9">
        <v>5.9339437484741207E-2</v>
      </c>
      <c r="L162" s="9">
        <f t="shared" si="85"/>
        <v>480.85867192179415</v>
      </c>
      <c r="M162" s="9">
        <v>1.31590366363525E-4</v>
      </c>
      <c r="N162" s="9">
        <v>5.7654147148132294E-2</v>
      </c>
      <c r="O162" s="9">
        <f t="shared" si="86"/>
        <v>438.13349518960842</v>
      </c>
      <c r="P162" s="9">
        <v>1.2930631637573199E-4</v>
      </c>
      <c r="Q162" s="9">
        <v>6.0174651145934996E-2</v>
      </c>
      <c r="R162" s="9">
        <f t="shared" si="87"/>
        <v>465.3651332165586</v>
      </c>
      <c r="S162" s="9">
        <v>1.2947797775268502E-4</v>
      </c>
      <c r="T162" s="9">
        <v>5.9741201400756797E-2</v>
      </c>
      <c r="U162" s="9">
        <f t="shared" si="88"/>
        <v>461.40048244241234</v>
      </c>
    </row>
    <row r="163" spans="3:22">
      <c r="C163" s="3">
        <v>200000</v>
      </c>
      <c r="D163" s="9">
        <v>4.3181180953979451E-4</v>
      </c>
      <c r="E163" s="9">
        <v>7.0887918472290007E-2</v>
      </c>
      <c r="F163" s="9">
        <f t="shared" si="83"/>
        <v>164.16391795268208</v>
      </c>
      <c r="G163" s="9">
        <v>1.08509063720703E-4</v>
      </c>
      <c r="H163" s="9">
        <v>5.8100864887237501E-2</v>
      </c>
      <c r="I163" s="9">
        <f t="shared" si="84"/>
        <v>535.44711284935852</v>
      </c>
      <c r="J163" s="9">
        <v>1.0448455810546851E-4</v>
      </c>
      <c r="K163" s="9">
        <v>6.0741485357284498E-2</v>
      </c>
      <c r="L163" s="9">
        <f t="shared" si="85"/>
        <v>581.34413791529846</v>
      </c>
      <c r="M163" s="9">
        <v>1.0894179344177199E-4</v>
      </c>
      <c r="N163" s="9">
        <v>5.9296988248824997E-2</v>
      </c>
      <c r="O163" s="9">
        <f t="shared" si="86"/>
        <v>544.299725343869</v>
      </c>
      <c r="P163" s="9">
        <v>1.09483003616333E-4</v>
      </c>
      <c r="Q163" s="9">
        <v>6.0069473981856997E-2</v>
      </c>
      <c r="R163" s="9">
        <f t="shared" si="87"/>
        <v>548.66483378882799</v>
      </c>
      <c r="S163" s="9">
        <v>1.0698318481445301E-4</v>
      </c>
      <c r="T163" s="9">
        <v>6.12342369556425E-2</v>
      </c>
      <c r="U163" s="9">
        <f t="shared" si="88"/>
        <v>572.37253743982762</v>
      </c>
    </row>
    <row r="164" spans="3:22">
      <c r="C164" s="3">
        <v>400000</v>
      </c>
      <c r="D164" s="9">
        <v>9.8400115966796746E-5</v>
      </c>
      <c r="E164" s="9">
        <v>6.0013357996940499E-2</v>
      </c>
      <c r="F164" s="9">
        <f t="shared" si="83"/>
        <v>609.89113079085053</v>
      </c>
      <c r="G164" s="9">
        <v>9.8041892051696744E-5</v>
      </c>
      <c r="H164" s="9">
        <v>5.959962308406825E-2</v>
      </c>
      <c r="I164" s="9">
        <f t="shared" si="84"/>
        <v>607.89956045158556</v>
      </c>
      <c r="J164" s="9">
        <v>9.6971392631530739E-5</v>
      </c>
      <c r="K164" s="9">
        <v>5.909602522850025E-2</v>
      </c>
      <c r="L164" s="9">
        <f t="shared" si="85"/>
        <v>609.41710358901128</v>
      </c>
      <c r="M164" s="9">
        <v>1.0070800781249999E-4</v>
      </c>
      <c r="N164" s="9">
        <v>6.0868195891380247E-2</v>
      </c>
      <c r="O164" s="9">
        <f t="shared" si="86"/>
        <v>604.40274029355999</v>
      </c>
      <c r="P164" s="9">
        <v>1.0046660900115949E-4</v>
      </c>
      <c r="Q164" s="9">
        <v>5.9870529770851E-2</v>
      </c>
      <c r="R164" s="9">
        <f t="shared" si="87"/>
        <v>595.92465960665629</v>
      </c>
      <c r="S164" s="9">
        <v>9.7916126251220486E-5</v>
      </c>
      <c r="T164" s="9">
        <v>6.0576036572456256E-2</v>
      </c>
      <c r="U164" s="9">
        <f t="shared" si="88"/>
        <v>618.65229857069835</v>
      </c>
    </row>
    <row r="165" spans="3:22">
      <c r="C165" s="3">
        <v>600000</v>
      </c>
      <c r="D165" s="9">
        <v>9.386897087097166E-5</v>
      </c>
      <c r="E165" s="9">
        <v>6.0886886914570996E-2</v>
      </c>
      <c r="F165" s="9">
        <f t="shared" si="83"/>
        <v>648.6369920712516</v>
      </c>
      <c r="G165" s="9">
        <v>9.3266566594441664E-5</v>
      </c>
      <c r="H165" s="9">
        <v>6.0565792719523004E-2</v>
      </c>
      <c r="I165" s="9">
        <f t="shared" si="84"/>
        <v>649.38374951536491</v>
      </c>
      <c r="J165" s="9">
        <v>9.2535416285196846E-5</v>
      </c>
      <c r="K165" s="9">
        <v>6.091239253679899E-2</v>
      </c>
      <c r="L165" s="9">
        <f t="shared" si="85"/>
        <v>658.26031785565453</v>
      </c>
      <c r="M165" s="9">
        <v>9.582082430521633E-5</v>
      </c>
      <c r="N165" s="9">
        <v>6.0210814873377323E-2</v>
      </c>
      <c r="O165" s="9">
        <f t="shared" si="86"/>
        <v>628.36878423826647</v>
      </c>
      <c r="P165" s="9">
        <v>9.8659992218017497E-5</v>
      </c>
      <c r="Q165" s="9">
        <v>6.0874197483062657E-2</v>
      </c>
      <c r="R165" s="9">
        <f t="shared" si="87"/>
        <v>617.009956260119</v>
      </c>
      <c r="S165" s="9">
        <v>9.5031261444091669E-5</v>
      </c>
      <c r="T165" s="9">
        <v>5.9932367404301828E-2</v>
      </c>
      <c r="U165" s="9">
        <f t="shared" si="88"/>
        <v>630.65949555516477</v>
      </c>
    </row>
    <row r="166" spans="3:22">
      <c r="C166" s="3">
        <v>800000</v>
      </c>
      <c r="D166" s="9">
        <v>8.977174758911124E-5</v>
      </c>
      <c r="E166" s="9">
        <v>5.8816085457801745E-2</v>
      </c>
      <c r="F166" s="9">
        <f t="shared" si="83"/>
        <v>655.1736714206038</v>
      </c>
      <c r="G166" s="9">
        <v>9.0351402759552004E-5</v>
      </c>
      <c r="H166" s="9">
        <v>5.9550190865993502E-2</v>
      </c>
      <c r="I166" s="9">
        <f t="shared" si="84"/>
        <v>659.09536595100428</v>
      </c>
      <c r="J166" s="9">
        <v>8.8329315185546866E-5</v>
      </c>
      <c r="K166" s="9">
        <v>5.9551079273223874E-2</v>
      </c>
      <c r="L166" s="9">
        <f t="shared" si="85"/>
        <v>674.19382962643056</v>
      </c>
      <c r="M166" s="9">
        <v>9.3527436256408617E-5</v>
      </c>
      <c r="N166" s="9">
        <v>6.0114158391952492E-2</v>
      </c>
      <c r="O166" s="9">
        <f t="shared" si="86"/>
        <v>642.74357127835196</v>
      </c>
      <c r="P166" s="9">
        <v>9.3722641468047999E-5</v>
      </c>
      <c r="Q166" s="9">
        <v>8.1951390206813732E-2</v>
      </c>
      <c r="R166" s="9">
        <f t="shared" si="87"/>
        <v>874.40333438268135</v>
      </c>
      <c r="S166" s="9">
        <v>9.1075301170349122E-5</v>
      </c>
      <c r="T166" s="9">
        <v>6.0182406902313128E-2</v>
      </c>
      <c r="U166" s="9">
        <f t="shared" si="88"/>
        <v>660.79832983200038</v>
      </c>
    </row>
    <row r="167" spans="3:22">
      <c r="C167" s="3">
        <v>1000000</v>
      </c>
      <c r="D167" s="9">
        <v>8.9825391769409097E-5</v>
      </c>
      <c r="E167" s="9">
        <v>9.0962267637252792E-2</v>
      </c>
      <c r="F167" s="9">
        <f t="shared" si="83"/>
        <v>1012.656508871814</v>
      </c>
      <c r="G167" s="9">
        <v>8.9323043823242098E-5</v>
      </c>
      <c r="H167" s="9">
        <v>5.93219380378723E-2</v>
      </c>
      <c r="I167" s="9">
        <f t="shared" si="84"/>
        <v>664.12804018705606</v>
      </c>
      <c r="J167" s="9">
        <v>8.6842536926269511E-5</v>
      </c>
      <c r="K167" s="9">
        <v>5.8918811798095709E-2</v>
      </c>
      <c r="L167" s="9">
        <f t="shared" si="85"/>
        <v>678.45567257113385</v>
      </c>
      <c r="M167" s="9">
        <v>9.3566656112670899E-5</v>
      </c>
      <c r="N167" s="9">
        <v>5.95235226154327E-2</v>
      </c>
      <c r="O167" s="9">
        <f t="shared" si="86"/>
        <v>636.16169571942157</v>
      </c>
      <c r="P167" s="9">
        <v>9.2908620834350507E-5</v>
      </c>
      <c r="Q167" s="9">
        <v>6.0126408576965294E-2</v>
      </c>
      <c r="R167" s="9">
        <f t="shared" si="87"/>
        <v>647.1563998799038</v>
      </c>
      <c r="S167" s="9">
        <v>9.0565204620361302E-5</v>
      </c>
      <c r="T167" s="9">
        <v>6.0409164428710901E-2</v>
      </c>
      <c r="U167" s="9">
        <f t="shared" si="88"/>
        <v>667.02399317639731</v>
      </c>
    </row>
    <row r="170" spans="3:22">
      <c r="C170" s="1" t="str">
        <f>"カラム("&amp;B153&amp;")のソート結果1セルの読出し時間(ms)"</f>
        <v>カラム(Double1)のソート結果1セルの読出し時間(ms)</v>
      </c>
      <c r="P170" s="1" t="str">
        <f>"カラム("&amp;B153&amp;")のソート順／レコード順 時間比"</f>
        <v>カラム(Double1)のソート順／レコード順 時間比</v>
      </c>
    </row>
    <row r="171" spans="3:22">
      <c r="C171" s="31" t="s">
        <v>73</v>
      </c>
      <c r="D171" s="33" t="s">
        <v>43</v>
      </c>
      <c r="E171" s="33" t="s">
        <v>44</v>
      </c>
      <c r="F171" s="33" t="s">
        <v>45</v>
      </c>
      <c r="G171" s="33" t="s">
        <v>46</v>
      </c>
      <c r="H171" s="33" t="s">
        <v>47</v>
      </c>
      <c r="I171" s="33" t="s">
        <v>48</v>
      </c>
      <c r="P171" s="31" t="s">
        <v>73</v>
      </c>
      <c r="Q171" s="33" t="s">
        <v>43</v>
      </c>
      <c r="R171" s="33" t="s">
        <v>44</v>
      </c>
      <c r="S171" s="33" t="s">
        <v>45</v>
      </c>
      <c r="T171" s="33" t="s">
        <v>46</v>
      </c>
      <c r="U171" s="33" t="s">
        <v>47</v>
      </c>
      <c r="V171" s="33" t="s">
        <v>48</v>
      </c>
    </row>
    <row r="172" spans="3:22">
      <c r="C172" s="29">
        <v>1</v>
      </c>
      <c r="D172" s="30">
        <f>E157</f>
        <v>3.4637451171875</v>
      </c>
      <c r="E172" s="30">
        <f>H157</f>
        <v>24.808168411254801</v>
      </c>
      <c r="F172" s="30">
        <f>K157</f>
        <v>21.064281463622997</v>
      </c>
      <c r="G172" s="30">
        <f>N157</f>
        <v>3.25942039489746</v>
      </c>
      <c r="H172" s="30">
        <f>Q157</f>
        <v>11.8482112884521</v>
      </c>
      <c r="I172" s="30">
        <f>T157</f>
        <v>19.713878631591701</v>
      </c>
      <c r="P172" s="29">
        <v>1</v>
      </c>
      <c r="Q172" s="30">
        <f>F157</f>
        <v>2.4013223140495921</v>
      </c>
      <c r="R172" s="30">
        <f>I157</f>
        <v>16.347682639434407</v>
      </c>
      <c r="S172" s="30">
        <f>L157</f>
        <v>13.750972762645963</v>
      </c>
      <c r="T172" s="30">
        <f>O157</f>
        <v>2.4085623678647083</v>
      </c>
      <c r="U172" s="30">
        <f>R157</f>
        <v>8.3310980720871424</v>
      </c>
      <c r="V172" s="30">
        <f>U157</f>
        <v>13.993230665087117</v>
      </c>
    </row>
    <row r="173" spans="3:22">
      <c r="C173" s="29">
        <v>10</v>
      </c>
      <c r="D173" s="30">
        <f t="shared" ref="D173:D181" si="89">E158</f>
        <v>0.400543212890625</v>
      </c>
      <c r="E173" s="30">
        <f t="shared" ref="E173:E179" si="90">H158</f>
        <v>2.3971796035766602</v>
      </c>
      <c r="F173" s="30">
        <f t="shared" ref="F173:F179" si="91">K158</f>
        <v>1.9730567932128897</v>
      </c>
      <c r="G173" s="30">
        <f t="shared" ref="G173:G179" si="92">N158</f>
        <v>0.32024383544921803</v>
      </c>
      <c r="H173" s="30">
        <f t="shared" ref="H173:H179" si="93">Q158</f>
        <v>1.2441158294677699</v>
      </c>
      <c r="I173" s="30">
        <f t="shared" ref="I173:I179" si="94">T158</f>
        <v>2.0607948303222603</v>
      </c>
      <c r="P173" s="29">
        <v>10</v>
      </c>
      <c r="Q173" s="30">
        <f t="shared" ref="Q173:Q182" si="95">F158</f>
        <v>4.5356371490280809</v>
      </c>
      <c r="R173" s="30">
        <f t="shared" ref="R173:R182" si="96">I158</f>
        <v>25.351739788199719</v>
      </c>
      <c r="S173" s="30">
        <f t="shared" ref="S173:S182" si="97">L158</f>
        <v>358.25108225108232</v>
      </c>
      <c r="T173" s="30">
        <f t="shared" ref="T173:T182" si="98">O158</f>
        <v>3.6410951477365057</v>
      </c>
      <c r="U173" s="30">
        <f t="shared" ref="U173:U182" si="99">R158</f>
        <v>13.624543080939914</v>
      </c>
      <c r="V173" s="30">
        <f t="shared" ref="V173:V182" si="100">U158</f>
        <v>14.167513522373374</v>
      </c>
    </row>
    <row r="174" spans="3:22">
      <c r="C174" s="29">
        <v>100</v>
      </c>
      <c r="D174" s="30">
        <f t="shared" si="89"/>
        <v>0.118961334228515</v>
      </c>
      <c r="E174" s="30">
        <f t="shared" si="90"/>
        <v>0.34350395202636697</v>
      </c>
      <c r="F174" s="30">
        <f t="shared" si="91"/>
        <v>0.29103279113769498</v>
      </c>
      <c r="G174" s="30">
        <f t="shared" si="92"/>
        <v>0.115740299224853</v>
      </c>
      <c r="H174" s="30">
        <f t="shared" si="93"/>
        <v>0.213360786437988</v>
      </c>
      <c r="I174" s="30">
        <f t="shared" si="94"/>
        <v>0.309312343597412</v>
      </c>
      <c r="P174" s="29">
        <v>100</v>
      </c>
      <c r="Q174" s="30">
        <f t="shared" si="95"/>
        <v>23.27238805970137</v>
      </c>
      <c r="R174" s="30">
        <f t="shared" si="96"/>
        <v>35.4430504305043</v>
      </c>
      <c r="S174" s="30">
        <f t="shared" si="97"/>
        <v>420.92413793103412</v>
      </c>
      <c r="T174" s="30">
        <f t="shared" si="98"/>
        <v>23.149737720553091</v>
      </c>
      <c r="U174" s="30">
        <f t="shared" si="99"/>
        <v>23.165933212529119</v>
      </c>
      <c r="V174" s="30">
        <f t="shared" si="100"/>
        <v>21.771270347373726</v>
      </c>
    </row>
    <row r="175" spans="3:22">
      <c r="C175" s="29">
        <v>1000</v>
      </c>
      <c r="D175" s="30">
        <f t="shared" si="89"/>
        <v>6.3079833984375E-2</v>
      </c>
      <c r="E175" s="30">
        <f t="shared" si="90"/>
        <v>8.2219123840332003E-2</v>
      </c>
      <c r="F175" s="30">
        <f t="shared" si="91"/>
        <v>7.9847812652587793E-2</v>
      </c>
      <c r="G175" s="30">
        <f t="shared" si="92"/>
        <v>6.4135789871215806E-2</v>
      </c>
      <c r="H175" s="30">
        <f t="shared" si="93"/>
        <v>7.1782350540161105E-2</v>
      </c>
      <c r="I175" s="30">
        <f t="shared" si="94"/>
        <v>8.0932140350341797E-2</v>
      </c>
      <c r="P175" s="29">
        <v>1000</v>
      </c>
      <c r="Q175" s="30">
        <f t="shared" si="95"/>
        <v>65.391992090954076</v>
      </c>
      <c r="R175" s="30">
        <f t="shared" si="96"/>
        <v>79.495620101429822</v>
      </c>
      <c r="S175" s="30">
        <f t="shared" si="97"/>
        <v>812.87864077669849</v>
      </c>
      <c r="T175" s="30">
        <f t="shared" si="98"/>
        <v>67.470529219964916</v>
      </c>
      <c r="U175" s="30">
        <f t="shared" si="99"/>
        <v>66.287318361955485</v>
      </c>
      <c r="V175" s="30">
        <f t="shared" si="100"/>
        <v>52.767604539095345</v>
      </c>
    </row>
    <row r="176" spans="3:22">
      <c r="C176" s="3">
        <v>10000</v>
      </c>
      <c r="D176" s="9">
        <f t="shared" si="89"/>
        <v>5.8364248275756807E-2</v>
      </c>
      <c r="E176" s="9">
        <f t="shared" si="90"/>
        <v>5.9149050712585402E-2</v>
      </c>
      <c r="F176" s="9">
        <f t="shared" si="91"/>
        <v>5.8405375480651799E-2</v>
      </c>
      <c r="G176" s="9">
        <f t="shared" si="92"/>
        <v>5.9558868408203104E-2</v>
      </c>
      <c r="H176" s="9">
        <f t="shared" si="93"/>
        <v>5.7299137115478502E-2</v>
      </c>
      <c r="I176" s="9">
        <f t="shared" si="94"/>
        <v>5.8587455749511699E-2</v>
      </c>
      <c r="P176" s="3">
        <v>10000</v>
      </c>
      <c r="Q176" s="9">
        <f t="shared" si="95"/>
        <v>211.799100190345</v>
      </c>
      <c r="R176" s="9">
        <f t="shared" si="96"/>
        <v>210.35195862302913</v>
      </c>
      <c r="S176" s="9">
        <f t="shared" si="97"/>
        <v>271.8866814650396</v>
      </c>
      <c r="T176" s="9">
        <f t="shared" si="98"/>
        <v>211.45082105976024</v>
      </c>
      <c r="U176" s="9">
        <f t="shared" si="99"/>
        <v>202.6903938601674</v>
      </c>
      <c r="V176" s="9">
        <f t="shared" si="100"/>
        <v>196.36694901710098</v>
      </c>
    </row>
    <row r="177" spans="3:22">
      <c r="C177" s="3">
        <v>100000</v>
      </c>
      <c r="D177" s="9">
        <f t="shared" si="89"/>
        <v>6.0482020378112705E-2</v>
      </c>
      <c r="E177" s="9">
        <f t="shared" si="90"/>
        <v>5.95529770851135E-2</v>
      </c>
      <c r="F177" s="9">
        <f t="shared" si="91"/>
        <v>5.9339437484741207E-2</v>
      </c>
      <c r="G177" s="9">
        <f t="shared" si="92"/>
        <v>5.7654147148132294E-2</v>
      </c>
      <c r="H177" s="9">
        <f t="shared" si="93"/>
        <v>6.0174651145934996E-2</v>
      </c>
      <c r="I177" s="9">
        <f t="shared" si="94"/>
        <v>5.9741201400756797E-2</v>
      </c>
      <c r="P177" s="3">
        <v>100000</v>
      </c>
      <c r="Q177" s="9">
        <f t="shared" si="95"/>
        <v>435.80137433430787</v>
      </c>
      <c r="R177" s="9">
        <f t="shared" si="96"/>
        <v>464.67851694757906</v>
      </c>
      <c r="S177" s="9">
        <f t="shared" si="97"/>
        <v>480.85867192179415</v>
      </c>
      <c r="T177" s="9">
        <f t="shared" si="98"/>
        <v>438.13349518960842</v>
      </c>
      <c r="U177" s="9">
        <f t="shared" si="99"/>
        <v>465.3651332165586</v>
      </c>
      <c r="V177" s="9">
        <f t="shared" si="100"/>
        <v>461.40048244241234</v>
      </c>
    </row>
    <row r="178" spans="3:22">
      <c r="C178" s="3">
        <v>200000</v>
      </c>
      <c r="D178" s="9">
        <f t="shared" si="89"/>
        <v>7.0887918472290007E-2</v>
      </c>
      <c r="E178" s="9">
        <f t="shared" si="90"/>
        <v>5.8100864887237501E-2</v>
      </c>
      <c r="F178" s="9">
        <f t="shared" si="91"/>
        <v>6.0741485357284498E-2</v>
      </c>
      <c r="G178" s="9">
        <f t="shared" si="92"/>
        <v>5.9296988248824997E-2</v>
      </c>
      <c r="H178" s="9">
        <f t="shared" si="93"/>
        <v>6.0069473981856997E-2</v>
      </c>
      <c r="I178" s="9">
        <f t="shared" si="94"/>
        <v>6.12342369556425E-2</v>
      </c>
      <c r="P178" s="3">
        <v>200000</v>
      </c>
      <c r="Q178" s="9">
        <f t="shared" si="95"/>
        <v>164.16391795268208</v>
      </c>
      <c r="R178" s="9">
        <f t="shared" si="96"/>
        <v>535.44711284935852</v>
      </c>
      <c r="S178" s="9">
        <f t="shared" si="97"/>
        <v>581.34413791529846</v>
      </c>
      <c r="T178" s="9">
        <f t="shared" si="98"/>
        <v>544.299725343869</v>
      </c>
      <c r="U178" s="9">
        <f t="shared" si="99"/>
        <v>548.66483378882799</v>
      </c>
      <c r="V178" s="9">
        <f t="shared" si="100"/>
        <v>572.37253743982762</v>
      </c>
    </row>
    <row r="179" spans="3:22">
      <c r="C179" s="3">
        <v>400000</v>
      </c>
      <c r="D179" s="9">
        <f t="shared" si="89"/>
        <v>6.0013357996940499E-2</v>
      </c>
      <c r="E179" s="9">
        <f t="shared" si="90"/>
        <v>5.959962308406825E-2</v>
      </c>
      <c r="F179" s="9">
        <f t="shared" si="91"/>
        <v>5.909602522850025E-2</v>
      </c>
      <c r="G179" s="9">
        <f t="shared" si="92"/>
        <v>6.0868195891380247E-2</v>
      </c>
      <c r="H179" s="9">
        <f t="shared" si="93"/>
        <v>5.9870529770851E-2</v>
      </c>
      <c r="I179" s="9">
        <f t="shared" si="94"/>
        <v>6.0576036572456256E-2</v>
      </c>
      <c r="P179" s="3">
        <v>400000</v>
      </c>
      <c r="Q179" s="9">
        <f t="shared" si="95"/>
        <v>609.89113079085053</v>
      </c>
      <c r="R179" s="9">
        <f t="shared" si="96"/>
        <v>607.89956045158556</v>
      </c>
      <c r="S179" s="9">
        <f t="shared" si="97"/>
        <v>609.41710358901128</v>
      </c>
      <c r="T179" s="9">
        <f t="shared" si="98"/>
        <v>604.40274029355999</v>
      </c>
      <c r="U179" s="9">
        <f t="shared" si="99"/>
        <v>595.92465960665629</v>
      </c>
      <c r="V179" s="9">
        <f t="shared" si="100"/>
        <v>618.65229857069835</v>
      </c>
    </row>
    <row r="180" spans="3:22">
      <c r="C180" s="3">
        <v>600000</v>
      </c>
      <c r="D180" s="9">
        <f>E165</f>
        <v>6.0886886914570996E-2</v>
      </c>
      <c r="E180" s="9">
        <f>H165</f>
        <v>6.0565792719523004E-2</v>
      </c>
      <c r="F180" s="9">
        <f>K165</f>
        <v>6.091239253679899E-2</v>
      </c>
      <c r="G180" s="9">
        <f>N165</f>
        <v>6.0210814873377323E-2</v>
      </c>
      <c r="H180" s="9">
        <f>Q165</f>
        <v>6.0874197483062657E-2</v>
      </c>
      <c r="I180" s="9">
        <f>T165</f>
        <v>5.9932367404301828E-2</v>
      </c>
      <c r="P180" s="3">
        <v>600000</v>
      </c>
      <c r="Q180" s="9">
        <f t="shared" si="95"/>
        <v>648.6369920712516</v>
      </c>
      <c r="R180" s="9">
        <f t="shared" si="96"/>
        <v>649.38374951536491</v>
      </c>
      <c r="S180" s="9">
        <f t="shared" si="97"/>
        <v>658.26031785565453</v>
      </c>
      <c r="T180" s="9">
        <f t="shared" si="98"/>
        <v>628.36878423826647</v>
      </c>
      <c r="U180" s="9">
        <f t="shared" si="99"/>
        <v>617.009956260119</v>
      </c>
      <c r="V180" s="9">
        <f t="shared" si="100"/>
        <v>630.65949555516477</v>
      </c>
    </row>
    <row r="181" spans="3:22">
      <c r="C181" s="3">
        <v>800000</v>
      </c>
      <c r="D181" s="9">
        <f t="shared" si="89"/>
        <v>5.8816085457801745E-2</v>
      </c>
      <c r="E181" s="9">
        <f t="shared" ref="E181" si="101">H166</f>
        <v>5.9550190865993502E-2</v>
      </c>
      <c r="F181" s="9">
        <f t="shared" ref="F181" si="102">K166</f>
        <v>5.9551079273223874E-2</v>
      </c>
      <c r="G181" s="9">
        <f t="shared" ref="G181" si="103">N166</f>
        <v>6.0114158391952492E-2</v>
      </c>
      <c r="H181" s="9">
        <f t="shared" ref="H181" si="104">Q166</f>
        <v>8.1951390206813732E-2</v>
      </c>
      <c r="I181" s="9">
        <f t="shared" ref="I181" si="105">T166</f>
        <v>6.0182406902313128E-2</v>
      </c>
      <c r="P181" s="3">
        <v>800000</v>
      </c>
      <c r="Q181" s="9">
        <f t="shared" si="95"/>
        <v>655.1736714206038</v>
      </c>
      <c r="R181" s="9">
        <f t="shared" si="96"/>
        <v>659.09536595100428</v>
      </c>
      <c r="S181" s="9">
        <f t="shared" si="97"/>
        <v>674.19382962643056</v>
      </c>
      <c r="T181" s="9">
        <f t="shared" si="98"/>
        <v>642.74357127835196</v>
      </c>
      <c r="U181" s="9">
        <f t="shared" si="99"/>
        <v>874.40333438268135</v>
      </c>
      <c r="V181" s="9">
        <f t="shared" si="100"/>
        <v>660.79832983200038</v>
      </c>
    </row>
    <row r="182" spans="3:22">
      <c r="C182" s="3">
        <v>1000000</v>
      </c>
      <c r="D182" s="9">
        <f>E167</f>
        <v>9.0962267637252792E-2</v>
      </c>
      <c r="E182" s="9">
        <f>H167</f>
        <v>5.93219380378723E-2</v>
      </c>
      <c r="F182" s="9">
        <f>K167</f>
        <v>5.8918811798095709E-2</v>
      </c>
      <c r="G182" s="9">
        <f>N167</f>
        <v>5.95235226154327E-2</v>
      </c>
      <c r="H182" s="9">
        <f>Q167</f>
        <v>6.0126408576965294E-2</v>
      </c>
      <c r="I182" s="9">
        <f>T167</f>
        <v>6.0409164428710901E-2</v>
      </c>
      <c r="P182" s="3">
        <v>1000000</v>
      </c>
      <c r="Q182" s="9">
        <f t="shared" si="95"/>
        <v>1012.656508871814</v>
      </c>
      <c r="R182" s="9">
        <f t="shared" si="96"/>
        <v>664.12804018705606</v>
      </c>
      <c r="S182" s="9">
        <f t="shared" si="97"/>
        <v>678.45567257113385</v>
      </c>
      <c r="T182" s="9">
        <f t="shared" si="98"/>
        <v>636.16169571942157</v>
      </c>
      <c r="U182" s="9">
        <f t="shared" si="99"/>
        <v>647.1563998799038</v>
      </c>
      <c r="V182" s="9">
        <f t="shared" si="100"/>
        <v>667.02399317639731</v>
      </c>
    </row>
    <row r="186" spans="3:22">
      <c r="C186" s="1" t="str">
        <f>"カラム("&amp;B153&amp;")のソート結果1秒あたり読出しセル数"</f>
        <v>カラム(Double1)のソート結果1秒あたり読出しセル数</v>
      </c>
    </row>
    <row r="187" spans="3:22">
      <c r="C187" s="31" t="s">
        <v>73</v>
      </c>
      <c r="D187" s="33" t="s">
        <v>43</v>
      </c>
      <c r="E187" s="33" t="s">
        <v>44</v>
      </c>
      <c r="F187" s="33" t="s">
        <v>45</v>
      </c>
      <c r="G187" s="33" t="s">
        <v>46</v>
      </c>
      <c r="H187" s="33" t="s">
        <v>47</v>
      </c>
      <c r="I187" s="33" t="s">
        <v>48</v>
      </c>
    </row>
    <row r="188" spans="3:22">
      <c r="C188" s="29">
        <v>1</v>
      </c>
      <c r="D188" s="88">
        <f>1000/D172</f>
        <v>288.704845814978</v>
      </c>
      <c r="E188" s="88">
        <f t="shared" ref="E188:I188" si="106">1000/E172</f>
        <v>40.309303912429378</v>
      </c>
      <c r="F188" s="88">
        <f t="shared" si="106"/>
        <v>47.473729485002941</v>
      </c>
      <c r="G188" s="88">
        <f t="shared" si="106"/>
        <v>306.80301367858982</v>
      </c>
      <c r="H188" s="88">
        <f t="shared" si="106"/>
        <v>84.400925646443639</v>
      </c>
      <c r="I188" s="88">
        <f t="shared" si="106"/>
        <v>50.72568512202816</v>
      </c>
    </row>
    <row r="189" spans="3:22">
      <c r="C189" s="29">
        <v>10</v>
      </c>
      <c r="D189" s="88">
        <f t="shared" ref="D189:I189" si="107">1000/D173</f>
        <v>2496.609523809524</v>
      </c>
      <c r="E189" s="88">
        <f t="shared" si="107"/>
        <v>417.15689492267143</v>
      </c>
      <c r="F189" s="88">
        <f t="shared" si="107"/>
        <v>506.82778287979141</v>
      </c>
      <c r="G189" s="88">
        <f t="shared" si="107"/>
        <v>3122.6206075044738</v>
      </c>
      <c r="H189" s="88">
        <f t="shared" si="107"/>
        <v>803.78368019623849</v>
      </c>
      <c r="I189" s="88">
        <f t="shared" si="107"/>
        <v>485.24966449164828</v>
      </c>
    </row>
    <row r="190" spans="3:22">
      <c r="C190" s="29">
        <v>100</v>
      </c>
      <c r="D190" s="88">
        <f t="shared" ref="D190:I190" si="108">1000/D174</f>
        <v>8406.0926727593833</v>
      </c>
      <c r="E190" s="88">
        <f t="shared" si="108"/>
        <v>2911.1746578194861</v>
      </c>
      <c r="F190" s="88">
        <f t="shared" si="108"/>
        <v>3436.0389291214774</v>
      </c>
      <c r="G190" s="88">
        <f t="shared" si="108"/>
        <v>8640.0329591101417</v>
      </c>
      <c r="H190" s="88">
        <f t="shared" si="108"/>
        <v>4686.896859984362</v>
      </c>
      <c r="I190" s="88">
        <f t="shared" si="108"/>
        <v>3232.9779936023442</v>
      </c>
    </row>
    <row r="191" spans="3:22">
      <c r="C191" s="29">
        <v>1000</v>
      </c>
      <c r="D191" s="88">
        <f t="shared" ref="D191:I191" si="109">1000/D175</f>
        <v>15852.926947266569</v>
      </c>
      <c r="E191" s="88">
        <f t="shared" si="109"/>
        <v>12162.620486469563</v>
      </c>
      <c r="F191" s="88">
        <f t="shared" si="109"/>
        <v>12523.824595558171</v>
      </c>
      <c r="G191" s="88">
        <f t="shared" si="109"/>
        <v>15591.918365829635</v>
      </c>
      <c r="H191" s="88">
        <f t="shared" si="109"/>
        <v>13931.001039601171</v>
      </c>
      <c r="I191" s="88">
        <f t="shared" si="109"/>
        <v>12356.030566733636</v>
      </c>
    </row>
    <row r="192" spans="3:22">
      <c r="C192" s="3">
        <v>10000</v>
      </c>
      <c r="D192" s="89">
        <f t="shared" ref="D192:I192" si="110">1000/D176</f>
        <v>17133.776747628865</v>
      </c>
      <c r="E192" s="89">
        <f t="shared" si="110"/>
        <v>16906.442080687961</v>
      </c>
      <c r="F192" s="89">
        <f t="shared" si="110"/>
        <v>17121.711687844116</v>
      </c>
      <c r="G192" s="89">
        <f t="shared" si="110"/>
        <v>16790.11080509832</v>
      </c>
      <c r="H192" s="89">
        <f t="shared" si="110"/>
        <v>17452.269795697586</v>
      </c>
      <c r="I192" s="89">
        <f t="shared" si="110"/>
        <v>17068.500196961268</v>
      </c>
    </row>
    <row r="193" spans="1:21">
      <c r="C193" s="3">
        <v>100000</v>
      </c>
      <c r="D193" s="89">
        <f t="shared" ref="D193:I193" si="111">1000/D177</f>
        <v>16533.839209542693</v>
      </c>
      <c r="E193" s="89">
        <f t="shared" si="111"/>
        <v>16791.771779449304</v>
      </c>
      <c r="F193" s="89">
        <f t="shared" si="111"/>
        <v>16852.198847640648</v>
      </c>
      <c r="G193" s="89">
        <f t="shared" si="111"/>
        <v>17344.806045446723</v>
      </c>
      <c r="H193" s="89">
        <f t="shared" si="111"/>
        <v>16618.293267289733</v>
      </c>
      <c r="I193" s="89">
        <f t="shared" si="111"/>
        <v>16738.866587094315</v>
      </c>
    </row>
    <row r="194" spans="1:21">
      <c r="C194" s="3">
        <v>200000</v>
      </c>
      <c r="D194" s="89">
        <f t="shared" ref="D194:I194" si="112">1000/D178</f>
        <v>14106.776183460637</v>
      </c>
      <c r="E194" s="89">
        <f t="shared" si="112"/>
        <v>17211.44774592953</v>
      </c>
      <c r="F194" s="89">
        <f t="shared" si="112"/>
        <v>16463.212812758022</v>
      </c>
      <c r="G194" s="89">
        <f t="shared" si="112"/>
        <v>16864.262916756408</v>
      </c>
      <c r="H194" s="89">
        <f t="shared" si="112"/>
        <v>16647.390658057597</v>
      </c>
      <c r="I194" s="89">
        <f t="shared" si="112"/>
        <v>16330.733421637809</v>
      </c>
    </row>
    <row r="195" spans="1:21">
      <c r="C195" s="3">
        <v>400000</v>
      </c>
      <c r="D195" s="89">
        <f t="shared" ref="D195:I195" si="113">1000/D179</f>
        <v>16662.956937870073</v>
      </c>
      <c r="E195" s="89">
        <f t="shared" si="113"/>
        <v>16778.629599543776</v>
      </c>
      <c r="F195" s="89">
        <f t="shared" si="113"/>
        <v>16921.611836555971</v>
      </c>
      <c r="G195" s="89">
        <f t="shared" si="113"/>
        <v>16428.941015181517</v>
      </c>
      <c r="H195" s="89">
        <f t="shared" si="113"/>
        <v>16702.708391380682</v>
      </c>
      <c r="I195" s="89">
        <f t="shared" si="113"/>
        <v>16508.178094548646</v>
      </c>
    </row>
    <row r="196" spans="1:21">
      <c r="C196" s="3">
        <v>600000</v>
      </c>
      <c r="D196" s="89">
        <f t="shared" ref="D196:I196" si="114">1000/D180</f>
        <v>16423.897667868572</v>
      </c>
      <c r="E196" s="89">
        <f t="shared" si="114"/>
        <v>16510.970220945466</v>
      </c>
      <c r="F196" s="89">
        <f t="shared" si="114"/>
        <v>16417.020549568304</v>
      </c>
      <c r="G196" s="89">
        <f t="shared" si="114"/>
        <v>16608.312013431289</v>
      </c>
      <c r="H196" s="89">
        <f t="shared" si="114"/>
        <v>16427.32128465817</v>
      </c>
      <c r="I196" s="89">
        <f t="shared" si="114"/>
        <v>16685.474699406284</v>
      </c>
    </row>
    <row r="197" spans="1:21">
      <c r="C197" s="3">
        <v>800000</v>
      </c>
      <c r="D197" s="89">
        <f t="shared" ref="D197:I197" si="115">1000/D181</f>
        <v>17002.151574971122</v>
      </c>
      <c r="E197" s="89">
        <f t="shared" si="115"/>
        <v>16792.557428578388</v>
      </c>
      <c r="F197" s="89">
        <f t="shared" si="115"/>
        <v>16792.306910374216</v>
      </c>
      <c r="G197" s="89">
        <f t="shared" si="115"/>
        <v>16635.016221633912</v>
      </c>
      <c r="H197" s="89">
        <f t="shared" si="115"/>
        <v>12202.355536329345</v>
      </c>
      <c r="I197" s="89">
        <f t="shared" si="115"/>
        <v>16616.151654140052</v>
      </c>
    </row>
    <row r="198" spans="1:21">
      <c r="C198" s="3">
        <v>1000000</v>
      </c>
      <c r="D198" s="89">
        <f t="shared" ref="D198:I198" si="116">1000/D182</f>
        <v>10993.569377446554</v>
      </c>
      <c r="E198" s="89">
        <f t="shared" si="116"/>
        <v>16857.170097200469</v>
      </c>
      <c r="F198" s="89">
        <f t="shared" si="116"/>
        <v>16972.507922033834</v>
      </c>
      <c r="G198" s="89">
        <f t="shared" si="116"/>
        <v>16800.080977410591</v>
      </c>
      <c r="H198" s="89">
        <f t="shared" si="116"/>
        <v>16631.626994982445</v>
      </c>
      <c r="I198" s="89">
        <f t="shared" si="116"/>
        <v>16553.779703079723</v>
      </c>
    </row>
    <row r="201" spans="1:21">
      <c r="C201" s="34"/>
      <c r="D201" s="35"/>
      <c r="E201" s="35"/>
      <c r="F201" s="35"/>
      <c r="G201" s="35"/>
      <c r="H201" s="35"/>
      <c r="I201" s="35"/>
      <c r="P201" s="35"/>
      <c r="Q201" s="35"/>
      <c r="R201" s="35"/>
      <c r="S201" s="35"/>
      <c r="T201" s="35"/>
      <c r="U201" s="35"/>
    </row>
    <row r="202" spans="1:21">
      <c r="C202" s="34"/>
      <c r="D202" s="35"/>
      <c r="E202" s="35"/>
      <c r="F202" s="35"/>
      <c r="G202" s="35"/>
      <c r="H202" s="35"/>
      <c r="I202" s="35"/>
      <c r="P202" s="35"/>
      <c r="Q202" s="35"/>
      <c r="R202" s="35"/>
      <c r="S202" s="35"/>
      <c r="T202" s="35"/>
      <c r="U202" s="35"/>
    </row>
    <row r="203" spans="1:21">
      <c r="A203" s="1" t="s">
        <v>68</v>
      </c>
      <c r="B203" s="1" t="s">
        <v>56</v>
      </c>
    </row>
    <row r="204" spans="1:21">
      <c r="D204" s="4" t="s">
        <v>4</v>
      </c>
      <c r="E204" s="4"/>
      <c r="F204" s="4"/>
      <c r="G204" s="4"/>
      <c r="H204" s="4"/>
      <c r="I204" s="4"/>
      <c r="J204" s="4"/>
      <c r="K204" s="4"/>
      <c r="L204" s="4"/>
      <c r="M204" s="5" t="s">
        <v>10</v>
      </c>
      <c r="N204" s="5"/>
      <c r="O204" s="5"/>
      <c r="P204" s="5"/>
      <c r="Q204" s="5"/>
      <c r="R204" s="5"/>
      <c r="S204" s="5"/>
      <c r="T204" s="5"/>
      <c r="U204" s="5"/>
    </row>
    <row r="205" spans="1:21">
      <c r="D205" s="6" t="s">
        <v>1</v>
      </c>
      <c r="E205" s="6"/>
      <c r="F205" s="6"/>
      <c r="G205" s="8" t="s">
        <v>2</v>
      </c>
      <c r="H205" s="8"/>
      <c r="I205" s="8"/>
      <c r="J205" s="7" t="s">
        <v>3</v>
      </c>
      <c r="K205" s="7"/>
      <c r="L205" s="7"/>
      <c r="M205" s="6" t="s">
        <v>1</v>
      </c>
      <c r="N205" s="6"/>
      <c r="O205" s="6"/>
      <c r="P205" s="8" t="s">
        <v>2</v>
      </c>
      <c r="Q205" s="8"/>
      <c r="R205" s="8"/>
      <c r="S205" s="7" t="s">
        <v>3</v>
      </c>
      <c r="T205" s="7"/>
      <c r="U205" s="7"/>
    </row>
    <row r="206" spans="1:21" ht="36">
      <c r="C206" s="1" t="s">
        <v>6</v>
      </c>
      <c r="D206" s="16" t="s">
        <v>16</v>
      </c>
      <c r="E206" s="16" t="s">
        <v>17</v>
      </c>
      <c r="F206" s="16" t="s">
        <v>65</v>
      </c>
      <c r="G206" s="16" t="s">
        <v>16</v>
      </c>
      <c r="H206" s="16" t="s">
        <v>17</v>
      </c>
      <c r="I206" s="16" t="s">
        <v>65</v>
      </c>
      <c r="J206" s="16" t="s">
        <v>16</v>
      </c>
      <c r="K206" s="16" t="s">
        <v>17</v>
      </c>
      <c r="L206" s="16" t="s">
        <v>65</v>
      </c>
      <c r="M206" s="16" t="s">
        <v>16</v>
      </c>
      <c r="N206" s="16" t="s">
        <v>17</v>
      </c>
      <c r="O206" s="16" t="s">
        <v>65</v>
      </c>
      <c r="P206" s="16" t="s">
        <v>16</v>
      </c>
      <c r="Q206" s="16" t="s">
        <v>17</v>
      </c>
      <c r="R206" s="16" t="s">
        <v>65</v>
      </c>
      <c r="S206" s="16" t="s">
        <v>16</v>
      </c>
      <c r="T206" s="16" t="s">
        <v>17</v>
      </c>
      <c r="U206" s="16" t="s">
        <v>65</v>
      </c>
    </row>
    <row r="207" spans="1:21">
      <c r="C207" s="3">
        <v>1</v>
      </c>
      <c r="D207" s="9">
        <v>0.76413154602050704</v>
      </c>
      <c r="E207" s="9">
        <v>43.7490940093994</v>
      </c>
      <c r="F207" s="9">
        <f>E207/D207</f>
        <v>57.253354134165406</v>
      </c>
      <c r="G207" s="9">
        <v>0.83780288696288996</v>
      </c>
      <c r="H207" s="9">
        <v>233.611106872558</v>
      </c>
      <c r="I207" s="9">
        <f>H207/G207</f>
        <v>278.83779169038087</v>
      </c>
      <c r="J207" s="9">
        <v>0.83470344543456998</v>
      </c>
      <c r="K207" s="9">
        <v>873.70777130126896</v>
      </c>
      <c r="L207" s="9">
        <f>K207/J207</f>
        <v>1046.7283633247641</v>
      </c>
      <c r="M207" s="9">
        <v>0.75030326843261697</v>
      </c>
      <c r="N207" s="9">
        <v>44.946193695068295</v>
      </c>
      <c r="O207" s="9">
        <f>N207/M207</f>
        <v>59.904035589450203</v>
      </c>
      <c r="P207" s="9">
        <v>0.77199935913085904</v>
      </c>
      <c r="Q207" s="9">
        <v>231.47606849670399</v>
      </c>
      <c r="R207" s="9">
        <f>Q207/P207</f>
        <v>299.83971587399628</v>
      </c>
      <c r="S207" s="9">
        <v>0.77939033508300704</v>
      </c>
      <c r="T207" s="9">
        <v>613.62552642822197</v>
      </c>
      <c r="U207" s="9">
        <f>T207/S207</f>
        <v>787.31477516059954</v>
      </c>
    </row>
    <row r="208" spans="1:21">
      <c r="C208" s="3">
        <v>10</v>
      </c>
      <c r="D208" s="9">
        <v>7.8535079956054604E-2</v>
      </c>
      <c r="E208" s="9">
        <v>29.107189178466701</v>
      </c>
      <c r="F208" s="9">
        <f t="shared" ref="F208:F217" si="117">E208/D208</f>
        <v>370.62659380692082</v>
      </c>
      <c r="G208" s="9">
        <v>4.9591064453125E-3</v>
      </c>
      <c r="H208" s="9">
        <v>46.971511840820305</v>
      </c>
      <c r="I208" s="9">
        <f t="shared" ref="I208:I217" si="118">H208/G208</f>
        <v>9471.7692307692287</v>
      </c>
      <c r="J208" s="9">
        <v>8.4090232849120997E-2</v>
      </c>
      <c r="K208" s="9">
        <v>80.946707725524902</v>
      </c>
      <c r="L208" s="9">
        <f t="shared" ref="L208:L217" si="119">K208/J208</f>
        <v>962.61723844627272</v>
      </c>
      <c r="M208" s="9">
        <v>4.0459632873535101E-2</v>
      </c>
      <c r="N208" s="9">
        <v>29.221606254577598</v>
      </c>
      <c r="O208" s="9">
        <f t="shared" ref="O208:O217" si="120">N208/M208</f>
        <v>722.24101355332948</v>
      </c>
      <c r="P208" s="9">
        <v>7.9035758972167899E-2</v>
      </c>
      <c r="Q208" s="9">
        <v>47.015166282653801</v>
      </c>
      <c r="R208" s="9">
        <f t="shared" ref="R208:R217" si="121">Q208/P208</f>
        <v>594.85942684766258</v>
      </c>
      <c r="S208" s="9">
        <v>8.3661079406738212E-2</v>
      </c>
      <c r="T208" s="9">
        <v>87.135553359985295</v>
      </c>
      <c r="U208" s="9">
        <f t="shared" ref="U208:U217" si="122">T208/S208</f>
        <v>1041.5303505272159</v>
      </c>
    </row>
    <row r="209" spans="3:22">
      <c r="C209" s="3">
        <v>100</v>
      </c>
      <c r="D209" s="9">
        <v>7.8582763671875E-3</v>
      </c>
      <c r="E209" s="9">
        <v>2.9219794273376398</v>
      </c>
      <c r="F209" s="9">
        <f t="shared" si="117"/>
        <v>371.83464805825156</v>
      </c>
      <c r="G209" s="9">
        <v>7.8129768371581997E-3</v>
      </c>
      <c r="H209" s="9">
        <v>4.79949951171875</v>
      </c>
      <c r="I209" s="9">
        <f t="shared" si="118"/>
        <v>614.29844369850503</v>
      </c>
      <c r="J209" s="9">
        <v>8.523464202880849E-3</v>
      </c>
      <c r="K209" s="9">
        <v>8.103389739990229</v>
      </c>
      <c r="L209" s="9">
        <f t="shared" si="119"/>
        <v>950.71552447552506</v>
      </c>
      <c r="M209" s="9">
        <v>7.3289871215820304E-3</v>
      </c>
      <c r="N209" s="9">
        <v>2.85811424255371</v>
      </c>
      <c r="O209" s="9">
        <f t="shared" si="120"/>
        <v>389.97397527651259</v>
      </c>
      <c r="P209" s="9">
        <v>7.7486038208007802E-4</v>
      </c>
      <c r="Q209" s="9">
        <v>4.8064494132995605</v>
      </c>
      <c r="R209" s="9">
        <f t="shared" si="121"/>
        <v>6202.9876923076936</v>
      </c>
      <c r="S209" s="9">
        <v>4.1675567626953099E-3</v>
      </c>
      <c r="T209" s="9">
        <v>8.7566781044006312</v>
      </c>
      <c r="U209" s="9">
        <f t="shared" si="122"/>
        <v>2101.1538901601834</v>
      </c>
    </row>
    <row r="210" spans="3:22">
      <c r="C210" s="3">
        <v>1000</v>
      </c>
      <c r="D210" s="9">
        <v>9.57489013671875E-4</v>
      </c>
      <c r="E210" s="9">
        <v>0.321372270584106</v>
      </c>
      <c r="F210" s="9">
        <f t="shared" si="117"/>
        <v>335.64068725099554</v>
      </c>
      <c r="G210" s="9">
        <v>3.1971931457519499E-4</v>
      </c>
      <c r="H210" s="9">
        <v>0.54666829109191895</v>
      </c>
      <c r="I210" s="9">
        <f t="shared" si="118"/>
        <v>1709.8381804623432</v>
      </c>
      <c r="J210" s="9">
        <v>1.12175941467285E-3</v>
      </c>
      <c r="K210" s="9">
        <v>1.3177812099456701</v>
      </c>
      <c r="L210" s="9">
        <f t="shared" si="119"/>
        <v>1174.7449521785275</v>
      </c>
      <c r="M210" s="9">
        <v>9.53435897827148E-4</v>
      </c>
      <c r="N210" s="9">
        <v>0.30090928077697698</v>
      </c>
      <c r="O210" s="9">
        <f t="shared" si="120"/>
        <v>315.60515128782151</v>
      </c>
      <c r="P210" s="9">
        <v>1.0008811950683501E-3</v>
      </c>
      <c r="Q210" s="9">
        <v>0.55261445045471103</v>
      </c>
      <c r="R210" s="9">
        <f t="shared" si="121"/>
        <v>552.12791805622146</v>
      </c>
      <c r="S210" s="9">
        <v>7.05480575561523E-4</v>
      </c>
      <c r="T210" s="9">
        <v>0.93032479286193803</v>
      </c>
      <c r="U210" s="9">
        <f t="shared" si="122"/>
        <v>1318.7107130787431</v>
      </c>
    </row>
    <row r="211" spans="3:22">
      <c r="C211" s="3">
        <v>10000</v>
      </c>
      <c r="D211" s="9">
        <v>4.2059421539306601E-4</v>
      </c>
      <c r="E211" s="9">
        <v>4.4354987144470198E-2</v>
      </c>
      <c r="F211" s="9">
        <f t="shared" si="117"/>
        <v>105.45791054928866</v>
      </c>
      <c r="G211" s="9">
        <v>4.1635036468505799E-4</v>
      </c>
      <c r="H211" s="9">
        <v>8.7095332145690887E-2</v>
      </c>
      <c r="I211" s="9">
        <f t="shared" si="118"/>
        <v>209.18759663288117</v>
      </c>
      <c r="J211" s="9">
        <v>3.8194656372070296E-4</v>
      </c>
      <c r="K211" s="9">
        <v>0.22800469398498502</v>
      </c>
      <c r="L211" s="9">
        <f t="shared" si="119"/>
        <v>596.95443196004931</v>
      </c>
      <c r="M211" s="9">
        <v>3.9241313934326104E-4</v>
      </c>
      <c r="N211" s="9">
        <v>5.2357530593872E-2</v>
      </c>
      <c r="O211" s="9">
        <f t="shared" si="120"/>
        <v>133.4245093869616</v>
      </c>
      <c r="P211" s="9">
        <v>3.2048225402832E-4</v>
      </c>
      <c r="Q211" s="9">
        <v>9.2581248283386194E-2</v>
      </c>
      <c r="R211" s="9">
        <f t="shared" si="121"/>
        <v>288.88104448742763</v>
      </c>
      <c r="S211" s="9">
        <v>3.4835338592529203E-4</v>
      </c>
      <c r="T211" s="9">
        <v>0.159357190132141</v>
      </c>
      <c r="U211" s="9">
        <f t="shared" si="122"/>
        <v>457.45842173704835</v>
      </c>
    </row>
    <row r="212" spans="3:22">
      <c r="C212" s="3">
        <v>100000</v>
      </c>
      <c r="D212" s="9">
        <v>2.8254032135009705E-4</v>
      </c>
      <c r="E212" s="9">
        <v>3.3292689323425204E-2</v>
      </c>
      <c r="F212" s="9">
        <f t="shared" si="117"/>
        <v>117.83340927885502</v>
      </c>
      <c r="G212" s="9">
        <v>2.7055501937866199E-4</v>
      </c>
      <c r="H212" s="9">
        <v>4.4833607673644998E-2</v>
      </c>
      <c r="I212" s="9">
        <f t="shared" si="118"/>
        <v>165.70976127741696</v>
      </c>
      <c r="J212" s="9">
        <v>2.66761779785156E-4</v>
      </c>
      <c r="K212" s="9">
        <v>0.11690443992614701</v>
      </c>
      <c r="L212" s="9">
        <f t="shared" si="119"/>
        <v>438.23534248534116</v>
      </c>
      <c r="M212" s="9">
        <v>2.8093099594116199E-4</v>
      </c>
      <c r="N212" s="9">
        <v>2.5349881649017299E-2</v>
      </c>
      <c r="O212" s="9">
        <f t="shared" si="120"/>
        <v>90.235260669942463</v>
      </c>
      <c r="P212" s="9">
        <v>2.6576280593872001E-4</v>
      </c>
      <c r="Q212" s="9">
        <v>4.5318102836608795E-2</v>
      </c>
      <c r="R212" s="9">
        <f t="shared" si="121"/>
        <v>170.52086230252368</v>
      </c>
      <c r="S212" s="9">
        <v>2.6611804962158199E-4</v>
      </c>
      <c r="T212" s="9">
        <v>7.7137606143951404E-2</v>
      </c>
      <c r="U212" s="9">
        <f t="shared" si="122"/>
        <v>289.86236090953071</v>
      </c>
    </row>
    <row r="213" spans="3:22">
      <c r="C213" s="3">
        <v>200000</v>
      </c>
      <c r="D213" s="9">
        <v>2.5927186012268048E-4</v>
      </c>
      <c r="E213" s="9">
        <v>3.1435909271240195E-2</v>
      </c>
      <c r="F213" s="9">
        <f t="shared" si="117"/>
        <v>121.24689990022661</v>
      </c>
      <c r="G213" s="9">
        <v>2.5817871093750003E-4</v>
      </c>
      <c r="H213" s="9">
        <v>4.2105249166488647E-2</v>
      </c>
      <c r="I213" s="9">
        <f t="shared" si="118"/>
        <v>163.08567431294324</v>
      </c>
      <c r="J213" s="9">
        <v>2.5489807128906253E-4</v>
      </c>
      <c r="K213" s="9">
        <v>0.11211738944053649</v>
      </c>
      <c r="L213" s="9">
        <f t="shared" si="119"/>
        <v>439.85185479646805</v>
      </c>
      <c r="M213" s="9">
        <v>2.5323271751403798E-4</v>
      </c>
      <c r="N213" s="9">
        <v>3.0391286611556999E-2</v>
      </c>
      <c r="O213" s="9">
        <f t="shared" si="120"/>
        <v>120.01327044113981</v>
      </c>
      <c r="P213" s="9">
        <v>2.5705456733703596E-4</v>
      </c>
      <c r="Q213" s="9">
        <v>4.2522646188735955E-2</v>
      </c>
      <c r="R213" s="9">
        <f t="shared" si="121"/>
        <v>165.422644029439</v>
      </c>
      <c r="S213" s="9">
        <v>2.518332004547115E-4</v>
      </c>
      <c r="T213" s="9">
        <v>7.4102766513823998E-2</v>
      </c>
      <c r="U213" s="9">
        <f t="shared" si="122"/>
        <v>294.25336444926091</v>
      </c>
    </row>
    <row r="214" spans="3:22">
      <c r="C214" s="3">
        <v>400000</v>
      </c>
      <c r="D214" s="9">
        <v>2.6728451251983501E-4</v>
      </c>
      <c r="E214" s="9">
        <v>2.9816430807113502E-2</v>
      </c>
      <c r="F214" s="9">
        <f t="shared" si="117"/>
        <v>111.55315557200809</v>
      </c>
      <c r="G214" s="9">
        <v>2.6583194732665994E-4</v>
      </c>
      <c r="H214" s="9">
        <v>4.1244208216667001E-2</v>
      </c>
      <c r="I214" s="9">
        <f t="shared" si="118"/>
        <v>155.15143545175644</v>
      </c>
      <c r="J214" s="9">
        <v>2.628356218338E-4</v>
      </c>
      <c r="K214" s="9">
        <v>0.1089064878225325</v>
      </c>
      <c r="L214" s="9">
        <f t="shared" si="119"/>
        <v>414.35208463256862</v>
      </c>
      <c r="M214" s="9">
        <v>2.6152729988098003E-4</v>
      </c>
      <c r="N214" s="9">
        <v>2.5094829201698247E-2</v>
      </c>
      <c r="O214" s="9">
        <f t="shared" si="120"/>
        <v>95.954912596577103</v>
      </c>
      <c r="P214" s="9">
        <v>2.6047646999358999E-4</v>
      </c>
      <c r="Q214" s="9">
        <v>4.1091964840888749E-2</v>
      </c>
      <c r="R214" s="9">
        <f t="shared" si="121"/>
        <v>157.75691693725722</v>
      </c>
      <c r="S214" s="9">
        <v>2.5936722755431999E-4</v>
      </c>
      <c r="T214" s="9">
        <v>7.3835970759391745E-2</v>
      </c>
      <c r="U214" s="9">
        <f t="shared" si="122"/>
        <v>284.67733358459128</v>
      </c>
    </row>
    <row r="215" spans="3:22">
      <c r="C215" s="3">
        <v>600000</v>
      </c>
      <c r="D215" s="9">
        <v>2.4769624074299997E-4</v>
      </c>
      <c r="E215" s="9">
        <v>2.9981758991877168E-2</v>
      </c>
      <c r="F215" s="9">
        <f t="shared" si="117"/>
        <v>121.04244659483984</v>
      </c>
      <c r="G215" s="9">
        <v>2.5544524192809998E-4</v>
      </c>
      <c r="H215" s="9">
        <v>4.1382493575414001E-2</v>
      </c>
      <c r="I215" s="9">
        <f t="shared" si="118"/>
        <v>162.00142646251328</v>
      </c>
      <c r="J215" s="9">
        <v>2.4848143259684164E-4</v>
      </c>
      <c r="K215" s="9">
        <v>0.10940823435783384</v>
      </c>
      <c r="L215" s="9">
        <f t="shared" si="119"/>
        <v>440.30748380039921</v>
      </c>
      <c r="M215" s="9">
        <v>2.4903535842895496E-4</v>
      </c>
      <c r="N215" s="9">
        <v>2.4100714127222669E-2</v>
      </c>
      <c r="O215" s="9">
        <f t="shared" si="120"/>
        <v>96.776274177540714</v>
      </c>
      <c r="P215" s="9">
        <v>2.4887760480244835E-4</v>
      </c>
      <c r="Q215" s="9">
        <v>4.1529608567555672E-2</v>
      </c>
      <c r="R215" s="9">
        <f t="shared" si="121"/>
        <v>166.86759984097662</v>
      </c>
      <c r="S215" s="9">
        <v>2.4893959363301497E-4</v>
      </c>
      <c r="T215" s="9">
        <v>7.2715787490208836E-2</v>
      </c>
      <c r="U215" s="9">
        <f t="shared" si="122"/>
        <v>292.10213782788583</v>
      </c>
    </row>
    <row r="216" spans="3:22">
      <c r="C216" s="3">
        <v>800000</v>
      </c>
      <c r="D216" s="9">
        <v>2.6711374521255375E-4</v>
      </c>
      <c r="E216" s="9">
        <v>3.1115214526653254E-2</v>
      </c>
      <c r="F216" s="9">
        <f t="shared" si="117"/>
        <v>116.4867592339494</v>
      </c>
      <c r="G216" s="9">
        <v>2.7008473873138376E-4</v>
      </c>
      <c r="H216" s="9">
        <v>4.1548905074596382E-2</v>
      </c>
      <c r="I216" s="9">
        <f t="shared" si="118"/>
        <v>153.83655244556184</v>
      </c>
      <c r="J216" s="9">
        <v>3.4095287322997997E-4</v>
      </c>
      <c r="K216" s="9">
        <v>0.10871458917856212</v>
      </c>
      <c r="L216" s="9">
        <f t="shared" si="119"/>
        <v>318.85517827923337</v>
      </c>
      <c r="M216" s="9">
        <v>2.7051359415054252E-4</v>
      </c>
      <c r="N216" s="9">
        <v>3.0635514855384752E-2</v>
      </c>
      <c r="O216" s="9">
        <f t="shared" si="120"/>
        <v>113.24944667415086</v>
      </c>
      <c r="P216" s="9">
        <v>2.6709616184234501E-4</v>
      </c>
      <c r="Q216" s="9">
        <v>4.0981812775134997E-2</v>
      </c>
      <c r="R216" s="9">
        <f t="shared" si="121"/>
        <v>153.4346749592184</v>
      </c>
      <c r="S216" s="9">
        <v>2.6486545801162627E-4</v>
      </c>
      <c r="T216" s="9">
        <v>7.3124739527702251E-2</v>
      </c>
      <c r="U216" s="9">
        <f t="shared" si="122"/>
        <v>276.08258198957918</v>
      </c>
    </row>
    <row r="217" spans="3:22">
      <c r="C217" s="3">
        <v>1000000</v>
      </c>
      <c r="D217" s="9">
        <v>2.4702405929565398E-4</v>
      </c>
      <c r="E217" s="9">
        <v>2.6078078985214203E-2</v>
      </c>
      <c r="F217" s="9">
        <f t="shared" si="117"/>
        <v>105.56898408831633</v>
      </c>
      <c r="G217" s="9">
        <v>2.55023956298828E-4</v>
      </c>
      <c r="H217" s="9">
        <v>4.1646880626678408E-2</v>
      </c>
      <c r="I217" s="9">
        <f t="shared" si="118"/>
        <v>163.30575852990876</v>
      </c>
      <c r="J217" s="9">
        <v>2.47394561767578E-4</v>
      </c>
      <c r="K217" s="9">
        <v>0.108874288082122</v>
      </c>
      <c r="L217" s="9">
        <f t="shared" si="119"/>
        <v>440.08359482213319</v>
      </c>
      <c r="M217" s="9">
        <v>2.4651694297790497E-4</v>
      </c>
      <c r="N217" s="9">
        <v>2.9495758533477703E-2</v>
      </c>
      <c r="O217" s="9">
        <f t="shared" si="120"/>
        <v>119.65002558108704</v>
      </c>
      <c r="P217" s="9">
        <v>2.4956035614013595E-4</v>
      </c>
      <c r="Q217" s="9">
        <v>4.1149792432785E-2</v>
      </c>
      <c r="R217" s="9">
        <f t="shared" si="121"/>
        <v>164.88913972248903</v>
      </c>
      <c r="S217" s="9">
        <v>2.4636816978454505E-4</v>
      </c>
      <c r="T217" s="9">
        <v>7.4015030384063707E-2</v>
      </c>
      <c r="U217" s="9">
        <f t="shared" si="122"/>
        <v>300.42448441611452</v>
      </c>
    </row>
    <row r="220" spans="3:22">
      <c r="C220" s="1" t="str">
        <f>"カラム("&amp;B203&amp;")のソート結果1セルの読出し時間(ms)"</f>
        <v>カラム(Time10)のソート結果1セルの読出し時間(ms)</v>
      </c>
      <c r="P220" s="1" t="str">
        <f>"カラム("&amp;B203&amp;")のソート順／レコード順 時間比"</f>
        <v>カラム(Time10)のソート順／レコード順 時間比</v>
      </c>
    </row>
    <row r="221" spans="3:22">
      <c r="C221" s="31" t="s">
        <v>73</v>
      </c>
      <c r="D221" s="33" t="s">
        <v>43</v>
      </c>
      <c r="E221" s="33" t="s">
        <v>44</v>
      </c>
      <c r="F221" s="33" t="s">
        <v>45</v>
      </c>
      <c r="G221" s="33" t="s">
        <v>195</v>
      </c>
      <c r="H221" s="33" t="s">
        <v>196</v>
      </c>
      <c r="I221" s="33" t="s">
        <v>197</v>
      </c>
      <c r="P221" s="31" t="s">
        <v>73</v>
      </c>
      <c r="Q221" s="33" t="s">
        <v>43</v>
      </c>
      <c r="R221" s="33" t="s">
        <v>44</v>
      </c>
      <c r="S221" s="33" t="s">
        <v>45</v>
      </c>
      <c r="T221" s="33" t="s">
        <v>46</v>
      </c>
      <c r="U221" s="33" t="s">
        <v>47</v>
      </c>
      <c r="V221" s="33" t="s">
        <v>48</v>
      </c>
    </row>
    <row r="222" spans="3:22">
      <c r="C222" s="29">
        <v>1</v>
      </c>
      <c r="D222" s="30">
        <f>E207</f>
        <v>43.7490940093994</v>
      </c>
      <c r="E222" s="30">
        <f>H207</f>
        <v>233.611106872558</v>
      </c>
      <c r="F222" s="30">
        <f>K207</f>
        <v>873.70777130126896</v>
      </c>
      <c r="G222" s="30">
        <f>N207</f>
        <v>44.946193695068295</v>
      </c>
      <c r="H222" s="30">
        <f>Q207</f>
        <v>231.47606849670399</v>
      </c>
      <c r="I222" s="30">
        <f>T207</f>
        <v>613.62552642822197</v>
      </c>
      <c r="P222" s="29">
        <v>1</v>
      </c>
      <c r="Q222" s="30">
        <f>F207</f>
        <v>57.253354134165406</v>
      </c>
      <c r="R222" s="30">
        <f>I207</f>
        <v>278.83779169038087</v>
      </c>
      <c r="S222" s="30">
        <f>L207</f>
        <v>1046.7283633247641</v>
      </c>
      <c r="T222" s="30">
        <f>O207</f>
        <v>59.904035589450203</v>
      </c>
      <c r="U222" s="30">
        <f>R207</f>
        <v>299.83971587399628</v>
      </c>
      <c r="V222" s="30">
        <f>U207</f>
        <v>787.31477516059954</v>
      </c>
    </row>
    <row r="223" spans="3:22">
      <c r="C223" s="29">
        <v>10</v>
      </c>
      <c r="D223" s="30">
        <f t="shared" ref="D223:D231" si="123">E208</f>
        <v>29.107189178466701</v>
      </c>
      <c r="E223" s="30">
        <f t="shared" ref="E223:E229" si="124">H208</f>
        <v>46.971511840820305</v>
      </c>
      <c r="F223" s="30">
        <f t="shared" ref="F223:F229" si="125">K208</f>
        <v>80.946707725524902</v>
      </c>
      <c r="G223" s="30">
        <f t="shared" ref="G223:G229" si="126">N208</f>
        <v>29.221606254577598</v>
      </c>
      <c r="H223" s="30">
        <f t="shared" ref="H223:H229" si="127">Q208</f>
        <v>47.015166282653801</v>
      </c>
      <c r="I223" s="30">
        <f t="shared" ref="I223:I229" si="128">T208</f>
        <v>87.135553359985295</v>
      </c>
      <c r="P223" s="29">
        <v>10</v>
      </c>
      <c r="Q223" s="30">
        <f t="shared" ref="Q223:Q232" si="129">F208</f>
        <v>370.62659380692082</v>
      </c>
      <c r="R223" s="30">
        <f t="shared" ref="R223:R232" si="130">I208</f>
        <v>9471.7692307692287</v>
      </c>
      <c r="S223" s="30">
        <f t="shared" ref="S223:S232" si="131">L208</f>
        <v>962.61723844627272</v>
      </c>
      <c r="T223" s="30">
        <f t="shared" ref="T223:T232" si="132">O208</f>
        <v>722.24101355332948</v>
      </c>
      <c r="U223" s="30">
        <f t="shared" ref="U223:U232" si="133">R208</f>
        <v>594.85942684766258</v>
      </c>
      <c r="V223" s="30">
        <f t="shared" ref="V223:V232" si="134">U208</f>
        <v>1041.5303505272159</v>
      </c>
    </row>
    <row r="224" spans="3:22">
      <c r="C224" s="29">
        <v>100</v>
      </c>
      <c r="D224" s="30">
        <f t="shared" si="123"/>
        <v>2.9219794273376398</v>
      </c>
      <c r="E224" s="30">
        <f t="shared" si="124"/>
        <v>4.79949951171875</v>
      </c>
      <c r="F224" s="30">
        <f t="shared" si="125"/>
        <v>8.103389739990229</v>
      </c>
      <c r="G224" s="30">
        <f t="shared" si="126"/>
        <v>2.85811424255371</v>
      </c>
      <c r="H224" s="30">
        <f t="shared" si="127"/>
        <v>4.8064494132995605</v>
      </c>
      <c r="I224" s="30">
        <f t="shared" si="128"/>
        <v>8.7566781044006312</v>
      </c>
      <c r="P224" s="29">
        <v>100</v>
      </c>
      <c r="Q224" s="30">
        <f t="shared" si="129"/>
        <v>371.83464805825156</v>
      </c>
      <c r="R224" s="30">
        <f t="shared" si="130"/>
        <v>614.29844369850503</v>
      </c>
      <c r="S224" s="30">
        <f t="shared" si="131"/>
        <v>950.71552447552506</v>
      </c>
      <c r="T224" s="30">
        <f t="shared" si="132"/>
        <v>389.97397527651259</v>
      </c>
      <c r="U224" s="30">
        <f t="shared" si="133"/>
        <v>6202.9876923076936</v>
      </c>
      <c r="V224" s="30">
        <f t="shared" si="134"/>
        <v>2101.1538901601834</v>
      </c>
    </row>
    <row r="225" spans="3:22">
      <c r="C225" s="29">
        <v>1000</v>
      </c>
      <c r="D225" s="30">
        <f t="shared" si="123"/>
        <v>0.321372270584106</v>
      </c>
      <c r="E225" s="30">
        <f t="shared" si="124"/>
        <v>0.54666829109191895</v>
      </c>
      <c r="F225" s="30">
        <f t="shared" si="125"/>
        <v>1.3177812099456701</v>
      </c>
      <c r="G225" s="30">
        <f t="shared" si="126"/>
        <v>0.30090928077697698</v>
      </c>
      <c r="H225" s="30">
        <f t="shared" si="127"/>
        <v>0.55261445045471103</v>
      </c>
      <c r="I225" s="30">
        <f t="shared" si="128"/>
        <v>0.93032479286193803</v>
      </c>
      <c r="P225" s="29">
        <v>1000</v>
      </c>
      <c r="Q225" s="30">
        <f t="shared" si="129"/>
        <v>335.64068725099554</v>
      </c>
      <c r="R225" s="30">
        <f t="shared" si="130"/>
        <v>1709.8381804623432</v>
      </c>
      <c r="S225" s="30">
        <f t="shared" si="131"/>
        <v>1174.7449521785275</v>
      </c>
      <c r="T225" s="30">
        <f t="shared" si="132"/>
        <v>315.60515128782151</v>
      </c>
      <c r="U225" s="30">
        <f t="shared" si="133"/>
        <v>552.12791805622146</v>
      </c>
      <c r="V225" s="30">
        <f t="shared" si="134"/>
        <v>1318.7107130787431</v>
      </c>
    </row>
    <row r="226" spans="3:22">
      <c r="C226" s="3">
        <v>10000</v>
      </c>
      <c r="D226" s="9">
        <f t="shared" si="123"/>
        <v>4.4354987144470198E-2</v>
      </c>
      <c r="E226" s="9">
        <f t="shared" si="124"/>
        <v>8.7095332145690887E-2</v>
      </c>
      <c r="F226" s="9">
        <f t="shared" si="125"/>
        <v>0.22800469398498502</v>
      </c>
      <c r="G226" s="9">
        <f t="shared" si="126"/>
        <v>5.2357530593872E-2</v>
      </c>
      <c r="H226" s="9">
        <f t="shared" si="127"/>
        <v>9.2581248283386194E-2</v>
      </c>
      <c r="I226" s="9">
        <f t="shared" si="128"/>
        <v>0.159357190132141</v>
      </c>
      <c r="P226" s="3">
        <v>10000</v>
      </c>
      <c r="Q226" s="9">
        <f t="shared" si="129"/>
        <v>105.45791054928866</v>
      </c>
      <c r="R226" s="9">
        <f t="shared" si="130"/>
        <v>209.18759663288117</v>
      </c>
      <c r="S226" s="9">
        <f t="shared" si="131"/>
        <v>596.95443196004931</v>
      </c>
      <c r="T226" s="9">
        <f t="shared" si="132"/>
        <v>133.4245093869616</v>
      </c>
      <c r="U226" s="9">
        <f t="shared" si="133"/>
        <v>288.88104448742763</v>
      </c>
      <c r="V226" s="9">
        <f t="shared" si="134"/>
        <v>457.45842173704835</v>
      </c>
    </row>
    <row r="227" spans="3:22">
      <c r="C227" s="3">
        <v>100000</v>
      </c>
      <c r="D227" s="9">
        <f t="shared" si="123"/>
        <v>3.3292689323425204E-2</v>
      </c>
      <c r="E227" s="9">
        <f t="shared" si="124"/>
        <v>4.4833607673644998E-2</v>
      </c>
      <c r="F227" s="9">
        <f t="shared" si="125"/>
        <v>0.11690443992614701</v>
      </c>
      <c r="G227" s="9">
        <f t="shared" si="126"/>
        <v>2.5349881649017299E-2</v>
      </c>
      <c r="H227" s="9">
        <f t="shared" si="127"/>
        <v>4.5318102836608795E-2</v>
      </c>
      <c r="I227" s="9">
        <f t="shared" si="128"/>
        <v>7.7137606143951404E-2</v>
      </c>
      <c r="P227" s="3">
        <v>100000</v>
      </c>
      <c r="Q227" s="9">
        <f t="shared" si="129"/>
        <v>117.83340927885502</v>
      </c>
      <c r="R227" s="9">
        <f t="shared" si="130"/>
        <v>165.70976127741696</v>
      </c>
      <c r="S227" s="9">
        <f t="shared" si="131"/>
        <v>438.23534248534116</v>
      </c>
      <c r="T227" s="9">
        <f t="shared" si="132"/>
        <v>90.235260669942463</v>
      </c>
      <c r="U227" s="9">
        <f t="shared" si="133"/>
        <v>170.52086230252368</v>
      </c>
      <c r="V227" s="9">
        <f t="shared" si="134"/>
        <v>289.86236090953071</v>
      </c>
    </row>
    <row r="228" spans="3:22">
      <c r="C228" s="3">
        <v>200000</v>
      </c>
      <c r="D228" s="9">
        <f t="shared" si="123"/>
        <v>3.1435909271240195E-2</v>
      </c>
      <c r="E228" s="9">
        <f t="shared" si="124"/>
        <v>4.2105249166488647E-2</v>
      </c>
      <c r="F228" s="9">
        <f t="shared" si="125"/>
        <v>0.11211738944053649</v>
      </c>
      <c r="G228" s="9">
        <f t="shared" si="126"/>
        <v>3.0391286611556999E-2</v>
      </c>
      <c r="H228" s="9">
        <f t="shared" si="127"/>
        <v>4.2522646188735955E-2</v>
      </c>
      <c r="I228" s="9">
        <f t="shared" si="128"/>
        <v>7.4102766513823998E-2</v>
      </c>
      <c r="P228" s="3">
        <v>200000</v>
      </c>
      <c r="Q228" s="9">
        <f t="shared" si="129"/>
        <v>121.24689990022661</v>
      </c>
      <c r="R228" s="9">
        <f t="shared" si="130"/>
        <v>163.08567431294324</v>
      </c>
      <c r="S228" s="9">
        <f t="shared" si="131"/>
        <v>439.85185479646805</v>
      </c>
      <c r="T228" s="9">
        <f t="shared" si="132"/>
        <v>120.01327044113981</v>
      </c>
      <c r="U228" s="9">
        <f t="shared" si="133"/>
        <v>165.422644029439</v>
      </c>
      <c r="V228" s="9">
        <f t="shared" si="134"/>
        <v>294.25336444926091</v>
      </c>
    </row>
    <row r="229" spans="3:22">
      <c r="C229" s="3">
        <v>400000</v>
      </c>
      <c r="D229" s="9">
        <f t="shared" si="123"/>
        <v>2.9816430807113502E-2</v>
      </c>
      <c r="E229" s="9">
        <f t="shared" si="124"/>
        <v>4.1244208216667001E-2</v>
      </c>
      <c r="F229" s="9">
        <f t="shared" si="125"/>
        <v>0.1089064878225325</v>
      </c>
      <c r="G229" s="9">
        <f t="shared" si="126"/>
        <v>2.5094829201698247E-2</v>
      </c>
      <c r="H229" s="9">
        <f t="shared" si="127"/>
        <v>4.1091964840888749E-2</v>
      </c>
      <c r="I229" s="9">
        <f t="shared" si="128"/>
        <v>7.3835970759391745E-2</v>
      </c>
      <c r="P229" s="3">
        <v>400000</v>
      </c>
      <c r="Q229" s="9">
        <f t="shared" si="129"/>
        <v>111.55315557200809</v>
      </c>
      <c r="R229" s="9">
        <f t="shared" si="130"/>
        <v>155.15143545175644</v>
      </c>
      <c r="S229" s="9">
        <f t="shared" si="131"/>
        <v>414.35208463256862</v>
      </c>
      <c r="T229" s="9">
        <f t="shared" si="132"/>
        <v>95.954912596577103</v>
      </c>
      <c r="U229" s="9">
        <f t="shared" si="133"/>
        <v>157.75691693725722</v>
      </c>
      <c r="V229" s="9">
        <f t="shared" si="134"/>
        <v>284.67733358459128</v>
      </c>
    </row>
    <row r="230" spans="3:22">
      <c r="C230" s="3">
        <v>600000</v>
      </c>
      <c r="D230" s="9">
        <f>E215</f>
        <v>2.9981758991877168E-2</v>
      </c>
      <c r="E230" s="9">
        <f>H215</f>
        <v>4.1382493575414001E-2</v>
      </c>
      <c r="F230" s="9">
        <f>K215</f>
        <v>0.10940823435783384</v>
      </c>
      <c r="G230" s="9">
        <f>N215</f>
        <v>2.4100714127222669E-2</v>
      </c>
      <c r="H230" s="9">
        <f>Q215</f>
        <v>4.1529608567555672E-2</v>
      </c>
      <c r="I230" s="9">
        <f>T215</f>
        <v>7.2715787490208836E-2</v>
      </c>
      <c r="P230" s="3">
        <v>600000</v>
      </c>
      <c r="Q230" s="9">
        <f t="shared" si="129"/>
        <v>121.04244659483984</v>
      </c>
      <c r="R230" s="9">
        <f t="shared" si="130"/>
        <v>162.00142646251328</v>
      </c>
      <c r="S230" s="9">
        <f t="shared" si="131"/>
        <v>440.30748380039921</v>
      </c>
      <c r="T230" s="9">
        <f t="shared" si="132"/>
        <v>96.776274177540714</v>
      </c>
      <c r="U230" s="9">
        <f t="shared" si="133"/>
        <v>166.86759984097662</v>
      </c>
      <c r="V230" s="9">
        <f t="shared" si="134"/>
        <v>292.10213782788583</v>
      </c>
    </row>
    <row r="231" spans="3:22">
      <c r="C231" s="3">
        <v>800000</v>
      </c>
      <c r="D231" s="9">
        <f t="shared" si="123"/>
        <v>3.1115214526653254E-2</v>
      </c>
      <c r="E231" s="9">
        <f t="shared" ref="E231" si="135">H216</f>
        <v>4.1548905074596382E-2</v>
      </c>
      <c r="F231" s="9">
        <f t="shared" ref="F231" si="136">K216</f>
        <v>0.10871458917856212</v>
      </c>
      <c r="G231" s="9">
        <f t="shared" ref="G231" si="137">N216</f>
        <v>3.0635514855384752E-2</v>
      </c>
      <c r="H231" s="9">
        <f t="shared" ref="H231" si="138">Q216</f>
        <v>4.0981812775134997E-2</v>
      </c>
      <c r="I231" s="9">
        <f t="shared" ref="I231" si="139">T216</f>
        <v>7.3124739527702251E-2</v>
      </c>
      <c r="P231" s="3">
        <v>800000</v>
      </c>
      <c r="Q231" s="9">
        <f t="shared" si="129"/>
        <v>116.4867592339494</v>
      </c>
      <c r="R231" s="9">
        <f t="shared" si="130"/>
        <v>153.83655244556184</v>
      </c>
      <c r="S231" s="9">
        <f t="shared" si="131"/>
        <v>318.85517827923337</v>
      </c>
      <c r="T231" s="9">
        <f t="shared" si="132"/>
        <v>113.24944667415086</v>
      </c>
      <c r="U231" s="9">
        <f t="shared" si="133"/>
        <v>153.4346749592184</v>
      </c>
      <c r="V231" s="9">
        <f t="shared" si="134"/>
        <v>276.08258198957918</v>
      </c>
    </row>
    <row r="232" spans="3:22">
      <c r="C232" s="3">
        <v>1000000</v>
      </c>
      <c r="D232" s="9">
        <f>E217</f>
        <v>2.6078078985214203E-2</v>
      </c>
      <c r="E232" s="9">
        <f>H217</f>
        <v>4.1646880626678408E-2</v>
      </c>
      <c r="F232" s="9">
        <f>K217</f>
        <v>0.108874288082122</v>
      </c>
      <c r="G232" s="9">
        <f>N217</f>
        <v>2.9495758533477703E-2</v>
      </c>
      <c r="H232" s="9">
        <f>Q217</f>
        <v>4.1149792432785E-2</v>
      </c>
      <c r="I232" s="9">
        <f>T217</f>
        <v>7.4015030384063707E-2</v>
      </c>
      <c r="P232" s="3">
        <v>1000000</v>
      </c>
      <c r="Q232" s="9">
        <f t="shared" si="129"/>
        <v>105.56898408831633</v>
      </c>
      <c r="R232" s="9">
        <f t="shared" si="130"/>
        <v>163.30575852990876</v>
      </c>
      <c r="S232" s="9">
        <f t="shared" si="131"/>
        <v>440.08359482213319</v>
      </c>
      <c r="T232" s="9">
        <f t="shared" si="132"/>
        <v>119.65002558108704</v>
      </c>
      <c r="U232" s="9">
        <f t="shared" si="133"/>
        <v>164.88913972248903</v>
      </c>
      <c r="V232" s="9">
        <f t="shared" si="134"/>
        <v>300.42448441611452</v>
      </c>
    </row>
    <row r="236" spans="3:22">
      <c r="C236" s="1" t="str">
        <f>"カラム("&amp;B203&amp;")のソート結果1秒あたり読出しセル数"</f>
        <v>カラム(Time10)のソート結果1秒あたり読出しセル数</v>
      </c>
    </row>
    <row r="237" spans="3:22">
      <c r="C237" s="31" t="s">
        <v>73</v>
      </c>
      <c r="D237" s="33" t="s">
        <v>43</v>
      </c>
      <c r="E237" s="33" t="s">
        <v>44</v>
      </c>
      <c r="F237" s="33" t="s">
        <v>45</v>
      </c>
      <c r="G237" s="33" t="s">
        <v>195</v>
      </c>
      <c r="H237" s="33" t="s">
        <v>196</v>
      </c>
      <c r="I237" s="33" t="s">
        <v>197</v>
      </c>
    </row>
    <row r="238" spans="3:22">
      <c r="C238" s="29">
        <v>1</v>
      </c>
      <c r="D238" s="88">
        <f>1000/D222</f>
        <v>22.857616200809829</v>
      </c>
      <c r="E238" s="88">
        <f t="shared" ref="E238:I238" si="140">1000/E222</f>
        <v>4.2806183891998364</v>
      </c>
      <c r="F238" s="88">
        <f t="shared" si="140"/>
        <v>1.1445474480679461</v>
      </c>
      <c r="G238" s="88">
        <f t="shared" si="140"/>
        <v>22.248825045884246</v>
      </c>
      <c r="H238" s="88">
        <f t="shared" si="140"/>
        <v>4.3201010216494113</v>
      </c>
      <c r="I238" s="88">
        <f t="shared" si="140"/>
        <v>1.6296584104327896</v>
      </c>
    </row>
    <row r="239" spans="3:22">
      <c r="C239" s="29">
        <v>10</v>
      </c>
      <c r="D239" s="88">
        <f t="shared" ref="D239:I239" si="141">1000/D223</f>
        <v>34.355773546825098</v>
      </c>
      <c r="E239" s="88">
        <f t="shared" si="141"/>
        <v>21.289499971575456</v>
      </c>
      <c r="F239" s="88">
        <f t="shared" si="141"/>
        <v>12.353806944079954</v>
      </c>
      <c r="G239" s="88">
        <f t="shared" si="141"/>
        <v>34.221253660323647</v>
      </c>
      <c r="H239" s="88">
        <f t="shared" si="141"/>
        <v>21.269732281452104</v>
      </c>
      <c r="I239" s="88">
        <f t="shared" si="141"/>
        <v>11.476371715557654</v>
      </c>
    </row>
    <row r="240" spans="3:22">
      <c r="C240" s="29">
        <v>100</v>
      </c>
      <c r="D240" s="88">
        <f t="shared" ref="D240:I240" si="142">1000/D224</f>
        <v>342.23375792592407</v>
      </c>
      <c r="E240" s="88">
        <f t="shared" si="142"/>
        <v>208.35505818019965</v>
      </c>
      <c r="F240" s="88">
        <f t="shared" si="142"/>
        <v>123.40514674556499</v>
      </c>
      <c r="G240" s="88">
        <f t="shared" si="142"/>
        <v>349.88104572982542</v>
      </c>
      <c r="H240" s="88">
        <f t="shared" si="142"/>
        <v>208.05378648800007</v>
      </c>
      <c r="I240" s="88">
        <f t="shared" si="142"/>
        <v>114.19855658476862</v>
      </c>
    </row>
    <row r="241" spans="1:21">
      <c r="C241" s="29">
        <v>1000</v>
      </c>
      <c r="D241" s="88">
        <f t="shared" ref="D241:I241" si="143">1000/D225</f>
        <v>3111.6561431465852</v>
      </c>
      <c r="E241" s="88">
        <f t="shared" si="143"/>
        <v>1829.262857010772</v>
      </c>
      <c r="F241" s="88">
        <f t="shared" si="143"/>
        <v>758.85131192698395</v>
      </c>
      <c r="G241" s="88">
        <f t="shared" si="143"/>
        <v>3323.2607429651321</v>
      </c>
      <c r="H241" s="88">
        <f t="shared" si="143"/>
        <v>1809.5798963946095</v>
      </c>
      <c r="I241" s="88">
        <f t="shared" si="143"/>
        <v>1074.8934218163977</v>
      </c>
    </row>
    <row r="242" spans="1:21">
      <c r="C242" s="3">
        <v>10000</v>
      </c>
      <c r="D242" s="89">
        <f t="shared" ref="D242:I242" si="144">1000/D226</f>
        <v>22545.379096669887</v>
      </c>
      <c r="E242" s="89">
        <f t="shared" si="144"/>
        <v>11481.671581747058</v>
      </c>
      <c r="F242" s="89">
        <f t="shared" si="144"/>
        <v>4385.8746174140333</v>
      </c>
      <c r="G242" s="89">
        <f t="shared" si="144"/>
        <v>19099.449279929206</v>
      </c>
      <c r="H242" s="89">
        <f t="shared" si="144"/>
        <v>10801.323362362258</v>
      </c>
      <c r="I242" s="89">
        <f t="shared" si="144"/>
        <v>6275.2110474010451</v>
      </c>
    </row>
    <row r="243" spans="1:21">
      <c r="C243" s="3">
        <v>100000</v>
      </c>
      <c r="D243" s="89">
        <f t="shared" ref="D243:I243" si="145">1000/D227</f>
        <v>30036.624265627768</v>
      </c>
      <c r="E243" s="89">
        <f t="shared" si="145"/>
        <v>22304.696228758774</v>
      </c>
      <c r="F243" s="89">
        <f t="shared" si="145"/>
        <v>8553.9950461397202</v>
      </c>
      <c r="G243" s="89">
        <f t="shared" si="145"/>
        <v>39447.915925034133</v>
      </c>
      <c r="H243" s="89">
        <f t="shared" si="145"/>
        <v>22066.237053334495</v>
      </c>
      <c r="I243" s="89">
        <f t="shared" si="145"/>
        <v>12963.845392529245</v>
      </c>
    </row>
    <row r="244" spans="1:21">
      <c r="C244" s="3">
        <v>200000</v>
      </c>
      <c r="D244" s="89">
        <f t="shared" ref="D244:I244" si="146">1000/D228</f>
        <v>31810.754744570761</v>
      </c>
      <c r="E244" s="89">
        <f t="shared" si="146"/>
        <v>23750.00789203012</v>
      </c>
      <c r="F244" s="89">
        <f t="shared" si="146"/>
        <v>8919.2230125048372</v>
      </c>
      <c r="G244" s="89">
        <f t="shared" si="146"/>
        <v>32904.167986745466</v>
      </c>
      <c r="H244" s="89">
        <f t="shared" si="146"/>
        <v>23516.880759525618</v>
      </c>
      <c r="I244" s="89">
        <f t="shared" si="146"/>
        <v>13494.772827590024</v>
      </c>
    </row>
    <row r="245" spans="1:21">
      <c r="C245" s="3">
        <v>400000</v>
      </c>
      <c r="D245" s="89">
        <f t="shared" ref="D245:I245" si="147">1000/D229</f>
        <v>33538.554848135056</v>
      </c>
      <c r="E245" s="89">
        <f t="shared" si="147"/>
        <v>24245.82852328572</v>
      </c>
      <c r="F245" s="89">
        <f t="shared" si="147"/>
        <v>9182.1894176730802</v>
      </c>
      <c r="G245" s="89">
        <f t="shared" si="147"/>
        <v>39848.846627428997</v>
      </c>
      <c r="H245" s="89">
        <f t="shared" si="147"/>
        <v>24335.657929039826</v>
      </c>
      <c r="I245" s="89">
        <f t="shared" si="147"/>
        <v>13543.534265414972</v>
      </c>
    </row>
    <row r="246" spans="1:21">
      <c r="C246" s="3">
        <v>600000</v>
      </c>
      <c r="D246" s="89">
        <f t="shared" ref="D246:I246" si="148">1000/D230</f>
        <v>33353.613451129597</v>
      </c>
      <c r="E246" s="89">
        <f t="shared" si="148"/>
        <v>24164.807714586728</v>
      </c>
      <c r="F246" s="89">
        <f t="shared" si="148"/>
        <v>9140.0798657381692</v>
      </c>
      <c r="G246" s="89">
        <f t="shared" si="148"/>
        <v>41492.546433321746</v>
      </c>
      <c r="H246" s="89">
        <f t="shared" si="148"/>
        <v>24079.206004875126</v>
      </c>
      <c r="I246" s="89">
        <f t="shared" si="148"/>
        <v>13752.17177060277</v>
      </c>
    </row>
    <row r="247" spans="1:21">
      <c r="C247" s="3">
        <v>800000</v>
      </c>
      <c r="D247" s="89">
        <f t="shared" ref="D247:I247" si="149">1000/D231</f>
        <v>32138.618203753704</v>
      </c>
      <c r="E247" s="89">
        <f t="shared" si="149"/>
        <v>24068.02292875378</v>
      </c>
      <c r="F247" s="89">
        <f t="shared" si="149"/>
        <v>9198.3974511232773</v>
      </c>
      <c r="G247" s="89">
        <f t="shared" si="149"/>
        <v>32641.853898017049</v>
      </c>
      <c r="H247" s="89">
        <f t="shared" si="149"/>
        <v>24401.06799293985</v>
      </c>
      <c r="I247" s="89">
        <f t="shared" si="149"/>
        <v>13675.262386694238</v>
      </c>
    </row>
    <row r="248" spans="1:21">
      <c r="C248" s="3">
        <v>1000000</v>
      </c>
      <c r="D248" s="89">
        <f t="shared" ref="D248:I248" si="150">1000/D232</f>
        <v>38346.382820873492</v>
      </c>
      <c r="E248" s="89">
        <f t="shared" si="150"/>
        <v>24011.402173525908</v>
      </c>
      <c r="F248" s="89">
        <f t="shared" si="150"/>
        <v>9184.905064506298</v>
      </c>
      <c r="G248" s="89">
        <f t="shared" si="150"/>
        <v>33903.179633946333</v>
      </c>
      <c r="H248" s="89">
        <f t="shared" si="150"/>
        <v>24301.459153978056</v>
      </c>
      <c r="I248" s="89">
        <f t="shared" si="150"/>
        <v>13510.769296601025</v>
      </c>
    </row>
    <row r="253" spans="1:21">
      <c r="A253" s="1" t="s">
        <v>68</v>
      </c>
      <c r="B253" s="1" t="s">
        <v>57</v>
      </c>
    </row>
    <row r="254" spans="1:21">
      <c r="D254" s="4" t="s">
        <v>4</v>
      </c>
      <c r="E254" s="4"/>
      <c r="F254" s="4"/>
      <c r="G254" s="4"/>
      <c r="H254" s="4"/>
      <c r="I254" s="4"/>
      <c r="J254" s="4"/>
      <c r="K254" s="4"/>
      <c r="L254" s="4"/>
      <c r="M254" s="5" t="s">
        <v>10</v>
      </c>
      <c r="N254" s="5"/>
      <c r="O254" s="5"/>
      <c r="P254" s="5"/>
      <c r="Q254" s="5"/>
      <c r="R254" s="5"/>
      <c r="S254" s="5"/>
      <c r="T254" s="5"/>
      <c r="U254" s="5"/>
    </row>
    <row r="255" spans="1:21">
      <c r="D255" s="6" t="s">
        <v>1</v>
      </c>
      <c r="E255" s="6"/>
      <c r="F255" s="6"/>
      <c r="G255" s="8" t="s">
        <v>2</v>
      </c>
      <c r="H255" s="8"/>
      <c r="I255" s="8"/>
      <c r="J255" s="7" t="s">
        <v>3</v>
      </c>
      <c r="K255" s="7"/>
      <c r="L255" s="7"/>
      <c r="M255" s="6" t="s">
        <v>1</v>
      </c>
      <c r="N255" s="6"/>
      <c r="O255" s="6"/>
      <c r="P255" s="8" t="s">
        <v>2</v>
      </c>
      <c r="Q255" s="8"/>
      <c r="R255" s="8"/>
      <c r="S255" s="7" t="s">
        <v>3</v>
      </c>
      <c r="T255" s="7"/>
      <c r="U255" s="7"/>
    </row>
    <row r="256" spans="1:21" ht="36">
      <c r="C256" s="1" t="s">
        <v>6</v>
      </c>
      <c r="D256" s="16" t="s">
        <v>16</v>
      </c>
      <c r="E256" s="16" t="s">
        <v>17</v>
      </c>
      <c r="F256" s="16" t="s">
        <v>65</v>
      </c>
      <c r="G256" s="16" t="s">
        <v>16</v>
      </c>
      <c r="H256" s="16" t="s">
        <v>17</v>
      </c>
      <c r="I256" s="16" t="s">
        <v>65</v>
      </c>
      <c r="J256" s="16" t="s">
        <v>16</v>
      </c>
      <c r="K256" s="16" t="s">
        <v>17</v>
      </c>
      <c r="L256" s="16" t="s">
        <v>65</v>
      </c>
      <c r="M256" s="16" t="s">
        <v>16</v>
      </c>
      <c r="N256" s="16" t="s">
        <v>17</v>
      </c>
      <c r="O256" s="16" t="s">
        <v>65</v>
      </c>
      <c r="P256" s="16" t="s">
        <v>16</v>
      </c>
      <c r="Q256" s="16" t="s">
        <v>17</v>
      </c>
      <c r="R256" s="16" t="s">
        <v>65</v>
      </c>
      <c r="S256" s="16" t="s">
        <v>16</v>
      </c>
      <c r="T256" s="16" t="s">
        <v>17</v>
      </c>
      <c r="U256" s="16" t="s">
        <v>65</v>
      </c>
    </row>
    <row r="257" spans="3:22">
      <c r="C257" s="3">
        <v>1</v>
      </c>
      <c r="D257" s="9">
        <v>1.5888214111328098</v>
      </c>
      <c r="E257" s="9">
        <v>7.7841281890869096</v>
      </c>
      <c r="F257" s="9">
        <f>E257/D257</f>
        <v>4.8993097238895613</v>
      </c>
      <c r="G257" s="9">
        <v>1.7440319061279199</v>
      </c>
      <c r="H257" s="9">
        <v>180.73344230651799</v>
      </c>
      <c r="I257" s="9">
        <f>H257/G257</f>
        <v>103.62966507177059</v>
      </c>
      <c r="J257" s="9">
        <v>1.6889572143554601</v>
      </c>
      <c r="K257" s="9">
        <v>713.60540390014603</v>
      </c>
      <c r="L257" s="9">
        <f>K257/J257</f>
        <v>422.51242236025035</v>
      </c>
      <c r="M257" s="9">
        <v>1.57928466796875</v>
      </c>
      <c r="N257" s="9">
        <v>7.4043273925781197</v>
      </c>
      <c r="O257" s="9">
        <f>N257/M257</f>
        <v>4.6884057971014457</v>
      </c>
      <c r="P257" s="9">
        <v>1.68681144714355</v>
      </c>
      <c r="Q257" s="9">
        <v>177.42848396301201</v>
      </c>
      <c r="R257" s="9">
        <f>Q257/P257</f>
        <v>105.18572438162533</v>
      </c>
      <c r="S257" s="9">
        <v>1.7235279083251902</v>
      </c>
      <c r="T257" s="9">
        <v>689.49747085571198</v>
      </c>
      <c r="U257" s="9">
        <f>T257/S257</f>
        <v>400.05007608244637</v>
      </c>
    </row>
    <row r="258" spans="3:22">
      <c r="C258" s="3">
        <v>10</v>
      </c>
      <c r="D258" s="9">
        <v>0.15223026275634702</v>
      </c>
      <c r="E258" s="9">
        <v>0.82936286926269498</v>
      </c>
      <c r="F258" s="9">
        <f t="shared" ref="F258:F267" si="151">E258/D258</f>
        <v>5.4480814408770764</v>
      </c>
      <c r="G258" s="9">
        <v>0.14910697937011699</v>
      </c>
      <c r="H258" s="9">
        <v>18.460917472839299</v>
      </c>
      <c r="I258" s="9">
        <f t="shared" ref="I258:I267" si="152">H258/G258</f>
        <v>123.80988167572731</v>
      </c>
      <c r="J258" s="9">
        <v>0.159764289855957</v>
      </c>
      <c r="K258" s="9">
        <v>76.897096633911104</v>
      </c>
      <c r="L258" s="9">
        <f t="shared" ref="L258:L267" si="153">K258/J258</f>
        <v>481.31592299656756</v>
      </c>
      <c r="M258" s="9">
        <v>0.13952255249023401</v>
      </c>
      <c r="N258" s="9">
        <v>0.82776546478271396</v>
      </c>
      <c r="O258" s="9">
        <f t="shared" ref="O258:O267" si="154">N258/M258</f>
        <v>5.9328434723171659</v>
      </c>
      <c r="P258" s="9">
        <v>0.147891044616699</v>
      </c>
      <c r="Q258" s="9">
        <v>18.388009071349998</v>
      </c>
      <c r="R258" s="9">
        <f t="shared" ref="R258:R267" si="155">Q258/P258</f>
        <v>124.33483798162131</v>
      </c>
      <c r="S258" s="9">
        <v>0.17657279968261699</v>
      </c>
      <c r="T258" s="9">
        <v>76.139330863952608</v>
      </c>
      <c r="U258" s="9">
        <f t="shared" ref="U258:U267" si="156">T258/S258</f>
        <v>431.20645422630332</v>
      </c>
    </row>
    <row r="259" spans="3:22">
      <c r="C259" s="3">
        <v>100</v>
      </c>
      <c r="D259" s="9">
        <v>1.14202499389648E-2</v>
      </c>
      <c r="E259" s="9">
        <v>0.15298843383788999</v>
      </c>
      <c r="F259" s="9">
        <f t="shared" si="151"/>
        <v>13.396242171189973</v>
      </c>
      <c r="G259" s="9">
        <v>8.0227851867675712E-3</v>
      </c>
      <c r="H259" s="9">
        <v>1.7897820472717199</v>
      </c>
      <c r="I259" s="9">
        <f t="shared" si="152"/>
        <v>223.08736998514027</v>
      </c>
      <c r="J259" s="9">
        <v>1.3077259063720701E-2</v>
      </c>
      <c r="K259" s="9">
        <v>7.7388143539428702</v>
      </c>
      <c r="L259" s="9">
        <f t="shared" si="153"/>
        <v>591.77648131267097</v>
      </c>
      <c r="M259" s="9">
        <v>7.62701034545898E-3</v>
      </c>
      <c r="N259" s="9">
        <v>0.15822410583496002</v>
      </c>
      <c r="O259" s="9">
        <f t="shared" si="154"/>
        <v>20.74523288527654</v>
      </c>
      <c r="P259" s="9">
        <v>1.2691020965576101E-2</v>
      </c>
      <c r="Q259" s="9">
        <v>1.7560553550720199</v>
      </c>
      <c r="R259" s="9">
        <f t="shared" si="155"/>
        <v>138.36990418936756</v>
      </c>
      <c r="S259" s="9">
        <v>1.7330646514892498E-2</v>
      </c>
      <c r="T259" s="9">
        <v>7.587461471557611</v>
      </c>
      <c r="U259" s="9">
        <f t="shared" si="156"/>
        <v>437.80602558811557</v>
      </c>
    </row>
    <row r="260" spans="3:22">
      <c r="C260" s="3">
        <v>1000</v>
      </c>
      <c r="D260" s="9">
        <v>1.50322914123535E-3</v>
      </c>
      <c r="E260" s="9">
        <v>7.2218179702758706E-2</v>
      </c>
      <c r="F260" s="9">
        <f t="shared" si="151"/>
        <v>48.042030134813636</v>
      </c>
      <c r="G260" s="9">
        <v>8.9073181152343696E-4</v>
      </c>
      <c r="H260" s="9">
        <v>0.24428510665893499</v>
      </c>
      <c r="I260" s="9">
        <f t="shared" si="152"/>
        <v>274.25214132762267</v>
      </c>
      <c r="J260" s="9">
        <v>1.39737129211425E-3</v>
      </c>
      <c r="K260" s="9">
        <v>0.81727433204650801</v>
      </c>
      <c r="L260" s="9">
        <f t="shared" si="153"/>
        <v>584.86555195359426</v>
      </c>
      <c r="M260" s="9">
        <v>1.5480518341064401E-3</v>
      </c>
      <c r="N260" s="9">
        <v>7.1171045303344699E-2</v>
      </c>
      <c r="O260" s="9">
        <f t="shared" si="154"/>
        <v>45.974588017865528</v>
      </c>
      <c r="P260" s="9">
        <v>1.55138969421386E-3</v>
      </c>
      <c r="Q260" s="9">
        <v>0.242901802062988</v>
      </c>
      <c r="R260" s="9">
        <f t="shared" si="155"/>
        <v>156.57046257876189</v>
      </c>
      <c r="S260" s="9">
        <v>1.8978118896484299E-3</v>
      </c>
      <c r="T260" s="9">
        <v>0.80514049530029297</v>
      </c>
      <c r="U260" s="9">
        <f t="shared" si="156"/>
        <v>424.24673366834338</v>
      </c>
    </row>
    <row r="261" spans="3:22">
      <c r="C261" s="3">
        <v>10000</v>
      </c>
      <c r="D261" s="9">
        <v>2.7651786804199201E-4</v>
      </c>
      <c r="E261" s="9">
        <v>6.22851371765136E-2</v>
      </c>
      <c r="F261" s="9">
        <f t="shared" si="151"/>
        <v>225.24814623210887</v>
      </c>
      <c r="G261" s="9">
        <v>2.2451877593994101E-4</v>
      </c>
      <c r="H261" s="9">
        <v>7.5178027153015095E-2</v>
      </c>
      <c r="I261" s="9">
        <f t="shared" si="152"/>
        <v>334.8407136030587</v>
      </c>
      <c r="J261" s="9">
        <v>2.1896362304687499E-4</v>
      </c>
      <c r="K261" s="9">
        <v>0.13367216587066599</v>
      </c>
      <c r="L261" s="9">
        <f t="shared" si="153"/>
        <v>610.47658972125203</v>
      </c>
      <c r="M261" s="9">
        <v>2.30264663696289E-4</v>
      </c>
      <c r="N261" s="9">
        <v>5.7794785499572697E-2</v>
      </c>
      <c r="O261" s="9">
        <f t="shared" si="154"/>
        <v>250.99285566369832</v>
      </c>
      <c r="P261" s="9">
        <v>2.6597976684570299E-4</v>
      </c>
      <c r="Q261" s="9">
        <v>7.6490736007690407E-2</v>
      </c>
      <c r="R261" s="9">
        <f t="shared" si="155"/>
        <v>287.58103262818219</v>
      </c>
      <c r="S261" s="9">
        <v>2.6986598968505796E-4</v>
      </c>
      <c r="T261" s="9">
        <v>0.13335673809051501</v>
      </c>
      <c r="U261" s="9">
        <f t="shared" si="156"/>
        <v>494.15911299584837</v>
      </c>
    </row>
    <row r="262" spans="3:22">
      <c r="C262" s="3">
        <v>100000</v>
      </c>
      <c r="D262" s="9">
        <v>1.0326862335205001E-4</v>
      </c>
      <c r="E262" s="9">
        <v>6.1186382770538311E-2</v>
      </c>
      <c r="F262" s="9">
        <f t="shared" si="151"/>
        <v>592.49732188207474</v>
      </c>
      <c r="G262" s="9">
        <v>9.6852779388427698E-5</v>
      </c>
      <c r="H262" s="9">
        <v>6.2714469432830808E-2</v>
      </c>
      <c r="I262" s="9">
        <f t="shared" si="152"/>
        <v>647.52369347414049</v>
      </c>
      <c r="J262" s="9">
        <v>1.0184288024902301E-4</v>
      </c>
      <c r="K262" s="9">
        <v>6.7364132404327301E-2</v>
      </c>
      <c r="L262" s="9">
        <f t="shared" si="153"/>
        <v>661.45156381683864</v>
      </c>
      <c r="M262" s="9">
        <v>1.0687351226806601E-4</v>
      </c>
      <c r="N262" s="9">
        <v>6.07561540603637E-2</v>
      </c>
      <c r="O262" s="9">
        <f t="shared" si="154"/>
        <v>568.4865479855456</v>
      </c>
      <c r="P262" s="9">
        <v>1.02069377899169E-4</v>
      </c>
      <c r="Q262" s="9">
        <v>6.2862653732299809E-2</v>
      </c>
      <c r="R262" s="9">
        <f t="shared" si="155"/>
        <v>615.88161921002165</v>
      </c>
      <c r="S262" s="9">
        <v>1.00862979888916E-4</v>
      </c>
      <c r="T262" s="9">
        <v>6.8627083301544101E-2</v>
      </c>
      <c r="U262" s="9">
        <f t="shared" si="156"/>
        <v>680.39912539888826</v>
      </c>
    </row>
    <row r="263" spans="3:22">
      <c r="C263" s="3">
        <v>200000</v>
      </c>
      <c r="D263" s="9">
        <v>9.0339183807372999E-5</v>
      </c>
      <c r="E263" s="9">
        <v>6.0034353733062505E-2</v>
      </c>
      <c r="F263" s="9">
        <f t="shared" si="151"/>
        <v>664.54390224591361</v>
      </c>
      <c r="G263" s="9">
        <v>9.4701051712035993E-5</v>
      </c>
      <c r="H263" s="9">
        <v>6.1889787912368502E-2</v>
      </c>
      <c r="I263" s="9">
        <f t="shared" si="152"/>
        <v>653.52798932540941</v>
      </c>
      <c r="J263" s="9">
        <v>9.2809200286865E-5</v>
      </c>
      <c r="K263" s="9">
        <v>6.3099851608275997E-2</v>
      </c>
      <c r="L263" s="9">
        <f t="shared" si="153"/>
        <v>679.8878927222728</v>
      </c>
      <c r="M263" s="9">
        <v>9.4115734100341499E-5</v>
      </c>
      <c r="N263" s="9">
        <v>6.1615897417067994E-2</v>
      </c>
      <c r="O263" s="9">
        <f t="shared" si="154"/>
        <v>654.68221659277708</v>
      </c>
      <c r="P263" s="9">
        <v>9.2861652374267485E-5</v>
      </c>
      <c r="Q263" s="9">
        <v>6.2131752967834006E-2</v>
      </c>
      <c r="R263" s="9">
        <f t="shared" si="155"/>
        <v>669.07869264935766</v>
      </c>
      <c r="S263" s="9">
        <v>9.3166828155517492E-5</v>
      </c>
      <c r="T263" s="9">
        <v>6.4838852882385001E-2</v>
      </c>
      <c r="U263" s="9">
        <f t="shared" si="156"/>
        <v>695.94354735521972</v>
      </c>
    </row>
    <row r="264" spans="3:22">
      <c r="C264" s="3">
        <v>400000</v>
      </c>
      <c r="D264" s="9">
        <v>8.821189403533925E-5</v>
      </c>
      <c r="E264" s="9">
        <v>6.0244260430335997E-2</v>
      </c>
      <c r="F264" s="9">
        <f t="shared" si="151"/>
        <v>682.94940369607161</v>
      </c>
      <c r="G264" s="9">
        <v>8.9324712753295743E-5</v>
      </c>
      <c r="H264" s="9">
        <v>6.0243988037109251E-2</v>
      </c>
      <c r="I264" s="9">
        <f t="shared" si="152"/>
        <v>674.43808303639332</v>
      </c>
      <c r="J264" s="9">
        <v>8.9128017425536997E-5</v>
      </c>
      <c r="K264" s="9">
        <v>6.2640298604964992E-2</v>
      </c>
      <c r="L264" s="9">
        <f t="shared" si="153"/>
        <v>702.81265548511203</v>
      </c>
      <c r="M264" s="9">
        <v>9.1671943664550741E-5</v>
      </c>
      <c r="N264" s="9">
        <v>6.1058915257453751E-2</v>
      </c>
      <c r="O264" s="9">
        <f t="shared" si="154"/>
        <v>666.05891417425073</v>
      </c>
      <c r="P264" s="9">
        <v>9.1281533241271745E-5</v>
      </c>
      <c r="Q264" s="9">
        <v>6.1403380036353997E-2</v>
      </c>
      <c r="R264" s="9">
        <f t="shared" si="155"/>
        <v>672.68129550426158</v>
      </c>
      <c r="S264" s="9">
        <v>9.709894657135E-5</v>
      </c>
      <c r="T264" s="9">
        <v>6.039357066154475E-2</v>
      </c>
      <c r="U264" s="9">
        <f t="shared" si="156"/>
        <v>621.97966913231653</v>
      </c>
    </row>
    <row r="265" spans="3:22">
      <c r="C265" s="3">
        <v>600000</v>
      </c>
      <c r="D265" s="9">
        <v>8.6351633071899333E-5</v>
      </c>
      <c r="E265" s="9">
        <v>8.7403641939163168E-2</v>
      </c>
      <c r="F265" s="9">
        <f t="shared" si="151"/>
        <v>1012.1828485442527</v>
      </c>
      <c r="G265" s="9">
        <v>8.8496208190917821E-5</v>
      </c>
      <c r="H265" s="9">
        <v>6.0799114704131997E-2</v>
      </c>
      <c r="I265" s="9">
        <f t="shared" si="152"/>
        <v>687.02508217037575</v>
      </c>
      <c r="J265" s="9">
        <v>8.617917696634917E-5</v>
      </c>
      <c r="K265" s="9">
        <v>6.1629432837168333E-2</v>
      </c>
      <c r="L265" s="9">
        <f t="shared" si="153"/>
        <v>715.13136939371213</v>
      </c>
      <c r="M265" s="9">
        <v>8.8191032409667828E-5</v>
      </c>
      <c r="N265" s="9">
        <v>5.8057850599288835E-2</v>
      </c>
      <c r="O265" s="9">
        <f t="shared" si="154"/>
        <v>658.31920789402523</v>
      </c>
      <c r="P265" s="9">
        <v>8.7500810623168836E-5</v>
      </c>
      <c r="Q265" s="9">
        <v>5.9730212688445999E-2</v>
      </c>
      <c r="R265" s="9">
        <f t="shared" si="155"/>
        <v>682.62467813790033</v>
      </c>
      <c r="S265" s="9">
        <v>8.7166229883829676E-5</v>
      </c>
      <c r="T265" s="9">
        <v>6.1691693067550513E-2</v>
      </c>
      <c r="U265" s="9">
        <f t="shared" si="156"/>
        <v>707.74763517671681</v>
      </c>
    </row>
    <row r="266" spans="3:22">
      <c r="C266" s="3">
        <v>800000</v>
      </c>
      <c r="D266" s="9">
        <v>8.2748532295226994E-5</v>
      </c>
      <c r="E266" s="9">
        <v>5.9668293893337249E-2</v>
      </c>
      <c r="F266" s="9">
        <f t="shared" si="151"/>
        <v>721.0797852033802</v>
      </c>
      <c r="G266" s="9">
        <v>8.6361169815063374E-5</v>
      </c>
      <c r="H266" s="9">
        <v>5.9577869772910998E-2</v>
      </c>
      <c r="I266" s="9">
        <f t="shared" si="152"/>
        <v>689.86872109876458</v>
      </c>
      <c r="J266" s="9">
        <v>8.358508348464962E-5</v>
      </c>
      <c r="K266" s="9">
        <v>6.1255324780940999E-2</v>
      </c>
      <c r="L266" s="9">
        <f t="shared" si="153"/>
        <v>732.84995632253595</v>
      </c>
      <c r="M266" s="9">
        <v>8.6467862129211375E-5</v>
      </c>
      <c r="N266" s="9">
        <v>6.0792190134525248E-2</v>
      </c>
      <c r="O266" s="9">
        <f t="shared" si="154"/>
        <v>703.06109851174256</v>
      </c>
      <c r="P266" s="9">
        <v>8.7682902812957739E-5</v>
      </c>
      <c r="Q266" s="9">
        <v>7.2409599423408494E-2</v>
      </c>
      <c r="R266" s="9">
        <f t="shared" si="155"/>
        <v>825.81206940502705</v>
      </c>
      <c r="S266" s="9">
        <v>8.5299909114837635E-5</v>
      </c>
      <c r="T266" s="9">
        <v>6.2016789317130991E-2</v>
      </c>
      <c r="U266" s="9">
        <f t="shared" si="156"/>
        <v>727.04402572854997</v>
      </c>
    </row>
    <row r="267" spans="3:22">
      <c r="C267" s="3">
        <v>1000000</v>
      </c>
      <c r="D267" s="9">
        <v>8.2153081893920909E-5</v>
      </c>
      <c r="E267" s="9">
        <v>6.0371454477310106E-2</v>
      </c>
      <c r="F267" s="9">
        <f t="shared" si="151"/>
        <v>734.86536457955356</v>
      </c>
      <c r="G267" s="9">
        <v>8.483028411865231E-5</v>
      </c>
      <c r="H267" s="9">
        <v>5.9746325731277403E-2</v>
      </c>
      <c r="I267" s="9">
        <f t="shared" si="152"/>
        <v>704.30420399995455</v>
      </c>
      <c r="J267" s="9">
        <v>8.3886623382568306E-5</v>
      </c>
      <c r="K267" s="9">
        <v>6.1356908321380597E-2</v>
      </c>
      <c r="L267" s="9">
        <f t="shared" si="153"/>
        <v>731.42660709514985</v>
      </c>
      <c r="M267" s="9">
        <v>8.7147712707519504E-5</v>
      </c>
      <c r="N267" s="9">
        <v>7.5666824579238803E-2</v>
      </c>
      <c r="O267" s="9">
        <f t="shared" si="154"/>
        <v>868.25944397631815</v>
      </c>
      <c r="P267" s="9">
        <v>8.6838722229003908E-5</v>
      </c>
      <c r="Q267" s="9">
        <v>7.6524473190307599E-2</v>
      </c>
      <c r="R267" s="9">
        <f t="shared" si="155"/>
        <v>881.22523254664634</v>
      </c>
      <c r="S267" s="9">
        <v>8.4672212600707985E-5</v>
      </c>
      <c r="T267" s="9">
        <v>6.14490597248077E-2</v>
      </c>
      <c r="U267" s="9">
        <f t="shared" si="156"/>
        <v>725.72875843678958</v>
      </c>
    </row>
    <row r="270" spans="3:22">
      <c r="C270" s="1" t="str">
        <f>"カラム("&amp;B253&amp;")のソート結果1セルの読出し時間(ms)"</f>
        <v>カラム(Integer10)のソート結果1セルの読出し時間(ms)</v>
      </c>
      <c r="P270" s="1" t="str">
        <f>"カラム("&amp;B253&amp;")のソート順／レコード順 時間比"</f>
        <v>カラム(Integer10)のソート順／レコード順 時間比</v>
      </c>
    </row>
    <row r="271" spans="3:22">
      <c r="C271" s="31" t="s">
        <v>73</v>
      </c>
      <c r="D271" s="33" t="s">
        <v>43</v>
      </c>
      <c r="E271" s="33" t="s">
        <v>44</v>
      </c>
      <c r="F271" s="33" t="s">
        <v>45</v>
      </c>
      <c r="G271" s="33" t="s">
        <v>195</v>
      </c>
      <c r="H271" s="33" t="s">
        <v>196</v>
      </c>
      <c r="I271" s="33" t="s">
        <v>197</v>
      </c>
      <c r="P271" s="31" t="s">
        <v>73</v>
      </c>
      <c r="Q271" s="33" t="s">
        <v>43</v>
      </c>
      <c r="R271" s="33" t="s">
        <v>44</v>
      </c>
      <c r="S271" s="33" t="s">
        <v>45</v>
      </c>
      <c r="T271" s="33" t="s">
        <v>46</v>
      </c>
      <c r="U271" s="33" t="s">
        <v>47</v>
      </c>
      <c r="V271" s="33" t="s">
        <v>48</v>
      </c>
    </row>
    <row r="272" spans="3:22">
      <c r="C272" s="29">
        <v>1</v>
      </c>
      <c r="D272" s="30">
        <f>E257</f>
        <v>7.7841281890869096</v>
      </c>
      <c r="E272" s="30">
        <f>H257</f>
        <v>180.73344230651799</v>
      </c>
      <c r="F272" s="30">
        <f>K257</f>
        <v>713.60540390014603</v>
      </c>
      <c r="G272" s="30">
        <f>N257</f>
        <v>7.4043273925781197</v>
      </c>
      <c r="H272" s="30">
        <f>Q257</f>
        <v>177.42848396301201</v>
      </c>
      <c r="I272" s="30">
        <f>T257</f>
        <v>689.49747085571198</v>
      </c>
      <c r="P272" s="29">
        <v>1</v>
      </c>
      <c r="Q272" s="30">
        <f>F257</f>
        <v>4.8993097238895613</v>
      </c>
      <c r="R272" s="30">
        <f>I257</f>
        <v>103.62966507177059</v>
      </c>
      <c r="S272" s="30">
        <f>L257</f>
        <v>422.51242236025035</v>
      </c>
      <c r="T272" s="30">
        <f>O257</f>
        <v>4.6884057971014457</v>
      </c>
      <c r="U272" s="30">
        <f>R257</f>
        <v>105.18572438162533</v>
      </c>
      <c r="V272" s="30">
        <f>U257</f>
        <v>400.05007608244637</v>
      </c>
    </row>
    <row r="273" spans="3:22">
      <c r="C273" s="29">
        <v>10</v>
      </c>
      <c r="D273" s="30">
        <f t="shared" ref="D273:D281" si="157">E258</f>
        <v>0.82936286926269498</v>
      </c>
      <c r="E273" s="30">
        <f t="shared" ref="E273:E279" si="158">H258</f>
        <v>18.460917472839299</v>
      </c>
      <c r="F273" s="30">
        <f t="shared" ref="F273:F279" si="159">K258</f>
        <v>76.897096633911104</v>
      </c>
      <c r="G273" s="30">
        <f t="shared" ref="G273:G279" si="160">N258</f>
        <v>0.82776546478271396</v>
      </c>
      <c r="H273" s="30">
        <f t="shared" ref="H273:H279" si="161">Q258</f>
        <v>18.388009071349998</v>
      </c>
      <c r="I273" s="30">
        <f t="shared" ref="I273:I279" si="162">T258</f>
        <v>76.139330863952608</v>
      </c>
      <c r="P273" s="29">
        <v>10</v>
      </c>
      <c r="Q273" s="30">
        <f t="shared" ref="Q273:Q282" si="163">F258</f>
        <v>5.4480814408770764</v>
      </c>
      <c r="R273" s="30">
        <f t="shared" ref="R273:R282" si="164">I258</f>
        <v>123.80988167572731</v>
      </c>
      <c r="S273" s="30">
        <f t="shared" ref="S273:S282" si="165">L258</f>
        <v>481.31592299656756</v>
      </c>
      <c r="T273" s="30">
        <f t="shared" ref="T273:T282" si="166">O258</f>
        <v>5.9328434723171659</v>
      </c>
      <c r="U273" s="30">
        <f t="shared" ref="U273:U282" si="167">R258</f>
        <v>124.33483798162131</v>
      </c>
      <c r="V273" s="30">
        <f t="shared" ref="V273:V282" si="168">U258</f>
        <v>431.20645422630332</v>
      </c>
    </row>
    <row r="274" spans="3:22">
      <c r="C274" s="29">
        <v>100</v>
      </c>
      <c r="D274" s="30">
        <f t="shared" si="157"/>
        <v>0.15298843383788999</v>
      </c>
      <c r="E274" s="30">
        <f t="shared" si="158"/>
        <v>1.7897820472717199</v>
      </c>
      <c r="F274" s="30">
        <f t="shared" si="159"/>
        <v>7.7388143539428702</v>
      </c>
      <c r="G274" s="30">
        <f t="shared" si="160"/>
        <v>0.15822410583496002</v>
      </c>
      <c r="H274" s="30">
        <f t="shared" si="161"/>
        <v>1.7560553550720199</v>
      </c>
      <c r="I274" s="30">
        <f t="shared" si="162"/>
        <v>7.587461471557611</v>
      </c>
      <c r="P274" s="29">
        <v>100</v>
      </c>
      <c r="Q274" s="30">
        <f t="shared" si="163"/>
        <v>13.396242171189973</v>
      </c>
      <c r="R274" s="30">
        <f t="shared" si="164"/>
        <v>223.08736998514027</v>
      </c>
      <c r="S274" s="30">
        <f t="shared" si="165"/>
        <v>591.77648131267097</v>
      </c>
      <c r="T274" s="30">
        <f t="shared" si="166"/>
        <v>20.74523288527654</v>
      </c>
      <c r="U274" s="30">
        <f t="shared" si="167"/>
        <v>138.36990418936756</v>
      </c>
      <c r="V274" s="30">
        <f t="shared" si="168"/>
        <v>437.80602558811557</v>
      </c>
    </row>
    <row r="275" spans="3:22">
      <c r="C275" s="29">
        <v>1000</v>
      </c>
      <c r="D275" s="30">
        <f t="shared" si="157"/>
        <v>7.2218179702758706E-2</v>
      </c>
      <c r="E275" s="30">
        <f t="shared" si="158"/>
        <v>0.24428510665893499</v>
      </c>
      <c r="F275" s="30">
        <f t="shared" si="159"/>
        <v>0.81727433204650801</v>
      </c>
      <c r="G275" s="30">
        <f t="shared" si="160"/>
        <v>7.1171045303344699E-2</v>
      </c>
      <c r="H275" s="30">
        <f t="shared" si="161"/>
        <v>0.242901802062988</v>
      </c>
      <c r="I275" s="30">
        <f t="shared" si="162"/>
        <v>0.80514049530029297</v>
      </c>
      <c r="P275" s="29">
        <v>1000</v>
      </c>
      <c r="Q275" s="30">
        <f t="shared" si="163"/>
        <v>48.042030134813636</v>
      </c>
      <c r="R275" s="30">
        <f t="shared" si="164"/>
        <v>274.25214132762267</v>
      </c>
      <c r="S275" s="30">
        <f t="shared" si="165"/>
        <v>584.86555195359426</v>
      </c>
      <c r="T275" s="30">
        <f t="shared" si="166"/>
        <v>45.974588017865528</v>
      </c>
      <c r="U275" s="30">
        <f t="shared" si="167"/>
        <v>156.57046257876189</v>
      </c>
      <c r="V275" s="30">
        <f t="shared" si="168"/>
        <v>424.24673366834338</v>
      </c>
    </row>
    <row r="276" spans="3:22">
      <c r="C276" s="3">
        <v>10000</v>
      </c>
      <c r="D276" s="9">
        <f t="shared" si="157"/>
        <v>6.22851371765136E-2</v>
      </c>
      <c r="E276" s="9">
        <f t="shared" si="158"/>
        <v>7.5178027153015095E-2</v>
      </c>
      <c r="F276" s="9">
        <f t="shared" si="159"/>
        <v>0.13367216587066599</v>
      </c>
      <c r="G276" s="9">
        <f t="shared" si="160"/>
        <v>5.7794785499572697E-2</v>
      </c>
      <c r="H276" s="9">
        <f t="shared" si="161"/>
        <v>7.6490736007690407E-2</v>
      </c>
      <c r="I276" s="9">
        <f t="shared" si="162"/>
        <v>0.13335673809051501</v>
      </c>
      <c r="P276" s="3">
        <v>10000</v>
      </c>
      <c r="Q276" s="9">
        <f t="shared" si="163"/>
        <v>225.24814623210887</v>
      </c>
      <c r="R276" s="9">
        <f t="shared" si="164"/>
        <v>334.8407136030587</v>
      </c>
      <c r="S276" s="9">
        <f t="shared" si="165"/>
        <v>610.47658972125203</v>
      </c>
      <c r="T276" s="9">
        <f t="shared" si="166"/>
        <v>250.99285566369832</v>
      </c>
      <c r="U276" s="9">
        <f t="shared" si="167"/>
        <v>287.58103262818219</v>
      </c>
      <c r="V276" s="9">
        <f t="shared" si="168"/>
        <v>494.15911299584837</v>
      </c>
    </row>
    <row r="277" spans="3:22">
      <c r="C277" s="3">
        <v>100000</v>
      </c>
      <c r="D277" s="9">
        <f t="shared" si="157"/>
        <v>6.1186382770538311E-2</v>
      </c>
      <c r="E277" s="9">
        <f t="shared" si="158"/>
        <v>6.2714469432830808E-2</v>
      </c>
      <c r="F277" s="9">
        <f t="shared" si="159"/>
        <v>6.7364132404327301E-2</v>
      </c>
      <c r="G277" s="9">
        <f t="shared" si="160"/>
        <v>6.07561540603637E-2</v>
      </c>
      <c r="H277" s="9">
        <f t="shared" si="161"/>
        <v>6.2862653732299809E-2</v>
      </c>
      <c r="I277" s="9">
        <f t="shared" si="162"/>
        <v>6.8627083301544101E-2</v>
      </c>
      <c r="P277" s="3">
        <v>100000</v>
      </c>
      <c r="Q277" s="9">
        <f t="shared" si="163"/>
        <v>592.49732188207474</v>
      </c>
      <c r="R277" s="9">
        <f t="shared" si="164"/>
        <v>647.52369347414049</v>
      </c>
      <c r="S277" s="9">
        <f t="shared" si="165"/>
        <v>661.45156381683864</v>
      </c>
      <c r="T277" s="9">
        <f t="shared" si="166"/>
        <v>568.4865479855456</v>
      </c>
      <c r="U277" s="9">
        <f t="shared" si="167"/>
        <v>615.88161921002165</v>
      </c>
      <c r="V277" s="9">
        <f t="shared" si="168"/>
        <v>680.39912539888826</v>
      </c>
    </row>
    <row r="278" spans="3:22">
      <c r="C278" s="3">
        <v>200000</v>
      </c>
      <c r="D278" s="9">
        <f t="shared" si="157"/>
        <v>6.0034353733062505E-2</v>
      </c>
      <c r="E278" s="9">
        <f t="shared" si="158"/>
        <v>6.1889787912368502E-2</v>
      </c>
      <c r="F278" s="9">
        <f t="shared" si="159"/>
        <v>6.3099851608275997E-2</v>
      </c>
      <c r="G278" s="9">
        <f t="shared" si="160"/>
        <v>6.1615897417067994E-2</v>
      </c>
      <c r="H278" s="9">
        <f t="shared" si="161"/>
        <v>6.2131752967834006E-2</v>
      </c>
      <c r="I278" s="9">
        <f t="shared" si="162"/>
        <v>6.4838852882385001E-2</v>
      </c>
      <c r="P278" s="3">
        <v>200000</v>
      </c>
      <c r="Q278" s="9">
        <f t="shared" si="163"/>
        <v>664.54390224591361</v>
      </c>
      <c r="R278" s="9">
        <f t="shared" si="164"/>
        <v>653.52798932540941</v>
      </c>
      <c r="S278" s="9">
        <f t="shared" si="165"/>
        <v>679.8878927222728</v>
      </c>
      <c r="T278" s="9">
        <f t="shared" si="166"/>
        <v>654.68221659277708</v>
      </c>
      <c r="U278" s="9">
        <f t="shared" si="167"/>
        <v>669.07869264935766</v>
      </c>
      <c r="V278" s="9">
        <f t="shared" si="168"/>
        <v>695.94354735521972</v>
      </c>
    </row>
    <row r="279" spans="3:22">
      <c r="C279" s="3">
        <v>400000</v>
      </c>
      <c r="D279" s="9">
        <f t="shared" si="157"/>
        <v>6.0244260430335997E-2</v>
      </c>
      <c r="E279" s="9">
        <f t="shared" si="158"/>
        <v>6.0243988037109251E-2</v>
      </c>
      <c r="F279" s="9">
        <f t="shared" si="159"/>
        <v>6.2640298604964992E-2</v>
      </c>
      <c r="G279" s="9">
        <f t="shared" si="160"/>
        <v>6.1058915257453751E-2</v>
      </c>
      <c r="H279" s="9">
        <f t="shared" si="161"/>
        <v>6.1403380036353997E-2</v>
      </c>
      <c r="I279" s="9">
        <f t="shared" si="162"/>
        <v>6.039357066154475E-2</v>
      </c>
      <c r="P279" s="3">
        <v>400000</v>
      </c>
      <c r="Q279" s="9">
        <f t="shared" si="163"/>
        <v>682.94940369607161</v>
      </c>
      <c r="R279" s="9">
        <f t="shared" si="164"/>
        <v>674.43808303639332</v>
      </c>
      <c r="S279" s="9">
        <f t="shared" si="165"/>
        <v>702.81265548511203</v>
      </c>
      <c r="T279" s="9">
        <f t="shared" si="166"/>
        <v>666.05891417425073</v>
      </c>
      <c r="U279" s="9">
        <f t="shared" si="167"/>
        <v>672.68129550426158</v>
      </c>
      <c r="V279" s="9">
        <f t="shared" si="168"/>
        <v>621.97966913231653</v>
      </c>
    </row>
    <row r="280" spans="3:22">
      <c r="C280" s="3">
        <v>600000</v>
      </c>
      <c r="D280" s="9">
        <f>E265</f>
        <v>8.7403641939163168E-2</v>
      </c>
      <c r="E280" s="9">
        <f>H265</f>
        <v>6.0799114704131997E-2</v>
      </c>
      <c r="F280" s="9">
        <f>K265</f>
        <v>6.1629432837168333E-2</v>
      </c>
      <c r="G280" s="9">
        <f>N265</f>
        <v>5.8057850599288835E-2</v>
      </c>
      <c r="H280" s="9">
        <f>Q265</f>
        <v>5.9730212688445999E-2</v>
      </c>
      <c r="I280" s="9">
        <f>T265</f>
        <v>6.1691693067550513E-2</v>
      </c>
      <c r="P280" s="3">
        <v>600000</v>
      </c>
      <c r="Q280" s="9">
        <f t="shared" si="163"/>
        <v>1012.1828485442527</v>
      </c>
      <c r="R280" s="9">
        <f t="shared" si="164"/>
        <v>687.02508217037575</v>
      </c>
      <c r="S280" s="9">
        <f t="shared" si="165"/>
        <v>715.13136939371213</v>
      </c>
      <c r="T280" s="9">
        <f t="shared" si="166"/>
        <v>658.31920789402523</v>
      </c>
      <c r="U280" s="9">
        <f t="shared" si="167"/>
        <v>682.62467813790033</v>
      </c>
      <c r="V280" s="9">
        <f t="shared" si="168"/>
        <v>707.74763517671681</v>
      </c>
    </row>
    <row r="281" spans="3:22">
      <c r="C281" s="3">
        <v>800000</v>
      </c>
      <c r="D281" s="9">
        <f t="shared" si="157"/>
        <v>5.9668293893337249E-2</v>
      </c>
      <c r="E281" s="9">
        <f t="shared" ref="E281" si="169">H266</f>
        <v>5.9577869772910998E-2</v>
      </c>
      <c r="F281" s="9">
        <f t="shared" ref="F281" si="170">K266</f>
        <v>6.1255324780940999E-2</v>
      </c>
      <c r="G281" s="9">
        <f t="shared" ref="G281" si="171">N266</f>
        <v>6.0792190134525248E-2</v>
      </c>
      <c r="H281" s="9">
        <f t="shared" ref="H281" si="172">Q266</f>
        <v>7.2409599423408494E-2</v>
      </c>
      <c r="I281" s="9">
        <f t="shared" ref="I281" si="173">T266</f>
        <v>6.2016789317130991E-2</v>
      </c>
      <c r="P281" s="3">
        <v>800000</v>
      </c>
      <c r="Q281" s="9">
        <f t="shared" si="163"/>
        <v>721.0797852033802</v>
      </c>
      <c r="R281" s="9">
        <f t="shared" si="164"/>
        <v>689.86872109876458</v>
      </c>
      <c r="S281" s="9">
        <f t="shared" si="165"/>
        <v>732.84995632253595</v>
      </c>
      <c r="T281" s="9">
        <f t="shared" si="166"/>
        <v>703.06109851174256</v>
      </c>
      <c r="U281" s="9">
        <f t="shared" si="167"/>
        <v>825.81206940502705</v>
      </c>
      <c r="V281" s="9">
        <f t="shared" si="168"/>
        <v>727.04402572854997</v>
      </c>
    </row>
    <row r="282" spans="3:22">
      <c r="C282" s="3">
        <v>1000000</v>
      </c>
      <c r="D282" s="9">
        <f>E267</f>
        <v>6.0371454477310106E-2</v>
      </c>
      <c r="E282" s="9">
        <f>H267</f>
        <v>5.9746325731277403E-2</v>
      </c>
      <c r="F282" s="9">
        <f>K267</f>
        <v>6.1356908321380597E-2</v>
      </c>
      <c r="G282" s="9">
        <f>N267</f>
        <v>7.5666824579238803E-2</v>
      </c>
      <c r="H282" s="9">
        <f>Q267</f>
        <v>7.6524473190307599E-2</v>
      </c>
      <c r="I282" s="9">
        <f>T267</f>
        <v>6.14490597248077E-2</v>
      </c>
      <c r="P282" s="3">
        <v>1000000</v>
      </c>
      <c r="Q282" s="9">
        <f t="shared" si="163"/>
        <v>734.86536457955356</v>
      </c>
      <c r="R282" s="9">
        <f t="shared" si="164"/>
        <v>704.30420399995455</v>
      </c>
      <c r="S282" s="9">
        <f t="shared" si="165"/>
        <v>731.42660709514985</v>
      </c>
      <c r="T282" s="9">
        <f t="shared" si="166"/>
        <v>868.25944397631815</v>
      </c>
      <c r="U282" s="9">
        <f t="shared" si="167"/>
        <v>881.22523254664634</v>
      </c>
      <c r="V282" s="9">
        <f t="shared" si="168"/>
        <v>725.72875843678958</v>
      </c>
    </row>
    <row r="286" spans="3:22">
      <c r="C286" s="1" t="str">
        <f>"カラム("&amp;B253&amp;")のソート結果1秒あたり読出しセル数"</f>
        <v>カラム(Integer10)のソート結果1秒あたり読出しセル数</v>
      </c>
    </row>
    <row r="287" spans="3:22">
      <c r="C287" s="31" t="s">
        <v>73</v>
      </c>
      <c r="D287" s="33" t="s">
        <v>43</v>
      </c>
      <c r="E287" s="33" t="s">
        <v>44</v>
      </c>
      <c r="F287" s="33" t="s">
        <v>45</v>
      </c>
      <c r="G287" s="33" t="s">
        <v>195</v>
      </c>
      <c r="H287" s="33" t="s">
        <v>196</v>
      </c>
      <c r="I287" s="33" t="s">
        <v>197</v>
      </c>
    </row>
    <row r="288" spans="3:22">
      <c r="C288" s="29">
        <v>1</v>
      </c>
      <c r="D288" s="88">
        <f>1000/D272</f>
        <v>128.46653802566701</v>
      </c>
      <c r="E288" s="88">
        <f t="shared" ref="E288:I288" si="174">1000/E272</f>
        <v>5.533010311971112</v>
      </c>
      <c r="F288" s="88">
        <f t="shared" si="174"/>
        <v>1.4013346795506174</v>
      </c>
      <c r="G288" s="88">
        <f t="shared" si="174"/>
        <v>135.05615662029891</v>
      </c>
      <c r="H288" s="88">
        <f t="shared" si="174"/>
        <v>5.6360736318327955</v>
      </c>
      <c r="I288" s="88">
        <f t="shared" si="174"/>
        <v>1.4503316433618441</v>
      </c>
    </row>
    <row r="289" spans="1:21">
      <c r="C289" s="29">
        <v>10</v>
      </c>
      <c r="D289" s="88">
        <f t="shared" ref="D289:I289" si="175">1000/D273</f>
        <v>1205.7448398781123</v>
      </c>
      <c r="E289" s="88">
        <f t="shared" si="175"/>
        <v>54.168488726048103</v>
      </c>
      <c r="F289" s="88">
        <f t="shared" si="175"/>
        <v>13.004392152291048</v>
      </c>
      <c r="G289" s="88">
        <f t="shared" si="175"/>
        <v>1208.0716610501468</v>
      </c>
      <c r="H289" s="88">
        <f t="shared" si="175"/>
        <v>54.383266623360583</v>
      </c>
      <c r="I289" s="88">
        <f t="shared" si="175"/>
        <v>13.133816500000787</v>
      </c>
    </row>
    <row r="290" spans="1:21">
      <c r="C290" s="29">
        <v>100</v>
      </c>
      <c r="D290" s="88">
        <f t="shared" ref="D290:I290" si="176">1000/D274</f>
        <v>6536.4418401695821</v>
      </c>
      <c r="E290" s="88">
        <f t="shared" si="176"/>
        <v>558.72724923370663</v>
      </c>
      <c r="F290" s="88">
        <f t="shared" si="176"/>
        <v>129.21876068657821</v>
      </c>
      <c r="G290" s="88">
        <f t="shared" si="176"/>
        <v>6320.1494786330304</v>
      </c>
      <c r="H290" s="88">
        <f t="shared" si="176"/>
        <v>569.45813075407727</v>
      </c>
      <c r="I290" s="88">
        <f t="shared" si="176"/>
        <v>131.79638588592562</v>
      </c>
    </row>
    <row r="291" spans="1:21">
      <c r="C291" s="29">
        <v>1000</v>
      </c>
      <c r="D291" s="88">
        <f t="shared" ref="D291:I291" si="177">1000/D275</f>
        <v>13846.928905102275</v>
      </c>
      <c r="E291" s="88">
        <f t="shared" si="177"/>
        <v>4093.5774336671943</v>
      </c>
      <c r="F291" s="88">
        <f t="shared" si="177"/>
        <v>1223.5793549222756</v>
      </c>
      <c r="G291" s="88">
        <f t="shared" si="177"/>
        <v>14050.657760298553</v>
      </c>
      <c r="H291" s="88">
        <f t="shared" si="177"/>
        <v>4116.8900004318839</v>
      </c>
      <c r="I291" s="88">
        <f t="shared" si="177"/>
        <v>1242.0192573061802</v>
      </c>
    </row>
    <row r="292" spans="1:21">
      <c r="C292" s="3">
        <v>10000</v>
      </c>
      <c r="D292" s="89">
        <f t="shared" ref="D292:I292" si="178">1000/D276</f>
        <v>16055.194631201337</v>
      </c>
      <c r="E292" s="89">
        <f t="shared" si="178"/>
        <v>13301.759009512582</v>
      </c>
      <c r="F292" s="89">
        <f t="shared" si="178"/>
        <v>7480.9889814125272</v>
      </c>
      <c r="G292" s="89">
        <f t="shared" si="178"/>
        <v>17302.599038236651</v>
      </c>
      <c r="H292" s="89">
        <f t="shared" si="178"/>
        <v>13073.478596146069</v>
      </c>
      <c r="I292" s="89">
        <f t="shared" si="178"/>
        <v>7498.6837134637808</v>
      </c>
    </row>
    <row r="293" spans="1:21">
      <c r="C293" s="3">
        <v>100000</v>
      </c>
      <c r="D293" s="89">
        <f t="shared" ref="D293:I293" si="179">1000/D277</f>
        <v>16343.505772358018</v>
      </c>
      <c r="E293" s="89">
        <f t="shared" si="179"/>
        <v>15945.283585170593</v>
      </c>
      <c r="F293" s="89">
        <f t="shared" si="179"/>
        <v>14844.695007691698</v>
      </c>
      <c r="G293" s="89">
        <f t="shared" si="179"/>
        <v>16459.238005856321</v>
      </c>
      <c r="H293" s="89">
        <f t="shared" si="179"/>
        <v>15907.696233418546</v>
      </c>
      <c r="I293" s="89">
        <f t="shared" si="179"/>
        <v>14571.506639821018</v>
      </c>
    </row>
    <row r="294" spans="1:21">
      <c r="C294" s="3">
        <v>200000</v>
      </c>
      <c r="D294" s="89">
        <f t="shared" ref="D294:I294" si="180">1000/D278</f>
        <v>16657.129423703176</v>
      </c>
      <c r="E294" s="89">
        <f t="shared" si="180"/>
        <v>16157.754513812977</v>
      </c>
      <c r="F294" s="89">
        <f t="shared" si="180"/>
        <v>15847.897808191403</v>
      </c>
      <c r="G294" s="89">
        <f t="shared" si="180"/>
        <v>16229.577786251533</v>
      </c>
      <c r="H294" s="89">
        <f t="shared" si="180"/>
        <v>16094.829973937904</v>
      </c>
      <c r="I294" s="89">
        <f t="shared" si="180"/>
        <v>15422.851508708192</v>
      </c>
    </row>
    <row r="295" spans="1:21">
      <c r="C295" s="3">
        <v>400000</v>
      </c>
      <c r="D295" s="89">
        <f t="shared" ref="D295:I295" si="181">1000/D279</f>
        <v>16599.091645524626</v>
      </c>
      <c r="E295" s="89">
        <f t="shared" si="181"/>
        <v>16599.166698327099</v>
      </c>
      <c r="F295" s="89">
        <f t="shared" si="181"/>
        <v>15964.164000979683</v>
      </c>
      <c r="G295" s="89">
        <f t="shared" si="181"/>
        <v>16377.624721689193</v>
      </c>
      <c r="H295" s="89">
        <f t="shared" si="181"/>
        <v>16285.748429613288</v>
      </c>
      <c r="I295" s="89">
        <f t="shared" si="181"/>
        <v>16558.053929352187</v>
      </c>
    </row>
    <row r="296" spans="1:21">
      <c r="C296" s="3">
        <v>600000</v>
      </c>
      <c r="D296" s="89">
        <f t="shared" ref="D296:I296" si="182">1000/D280</f>
        <v>11441.170846130697</v>
      </c>
      <c r="E296" s="89">
        <f t="shared" si="182"/>
        <v>16447.607911173065</v>
      </c>
      <c r="F296" s="89">
        <f t="shared" si="182"/>
        <v>16226.013350505898</v>
      </c>
      <c r="G296" s="89">
        <f t="shared" si="182"/>
        <v>17224.199478239887</v>
      </c>
      <c r="H296" s="89">
        <f t="shared" si="182"/>
        <v>16741.946077038436</v>
      </c>
      <c r="I296" s="89">
        <f t="shared" si="182"/>
        <v>16209.637801722036</v>
      </c>
    </row>
    <row r="297" spans="1:21">
      <c r="C297" s="3">
        <v>800000</v>
      </c>
      <c r="D297" s="89">
        <f t="shared" ref="D297:I297" si="183">1000/D281</f>
        <v>16759.319476899997</v>
      </c>
      <c r="E297" s="89">
        <f t="shared" si="183"/>
        <v>16784.755880188961</v>
      </c>
      <c r="F297" s="89">
        <f t="shared" si="183"/>
        <v>16325.111385437309</v>
      </c>
      <c r="G297" s="89">
        <f t="shared" si="183"/>
        <v>16449.48138547286</v>
      </c>
      <c r="H297" s="89">
        <f t="shared" si="183"/>
        <v>13810.323602987937</v>
      </c>
      <c r="I297" s="89">
        <f t="shared" si="183"/>
        <v>16124.66577214065</v>
      </c>
    </row>
    <row r="298" spans="1:21">
      <c r="C298" s="3">
        <v>1000000</v>
      </c>
      <c r="D298" s="89">
        <f t="shared" ref="D298:I298" si="184">1000/D282</f>
        <v>16564.119726084089</v>
      </c>
      <c r="E298" s="89">
        <f t="shared" si="184"/>
        <v>16737.430925840126</v>
      </c>
      <c r="F298" s="89">
        <f t="shared" si="184"/>
        <v>16298.083253512583</v>
      </c>
      <c r="G298" s="89">
        <f t="shared" si="184"/>
        <v>13215.831450053693</v>
      </c>
      <c r="H298" s="89">
        <f t="shared" si="184"/>
        <v>13067.714919292741</v>
      </c>
      <c r="I298" s="89">
        <f t="shared" si="184"/>
        <v>16273.642013049199</v>
      </c>
    </row>
    <row r="303" spans="1:21">
      <c r="A303" s="1" t="s">
        <v>68</v>
      </c>
      <c r="B303" s="1" t="s">
        <v>58</v>
      </c>
    </row>
    <row r="304" spans="1:21">
      <c r="D304" s="4" t="s">
        <v>4</v>
      </c>
      <c r="E304" s="4"/>
      <c r="F304" s="4"/>
      <c r="G304" s="4"/>
      <c r="H304" s="4"/>
      <c r="I304" s="4"/>
      <c r="J304" s="4"/>
      <c r="K304" s="4"/>
      <c r="L304" s="4"/>
      <c r="M304" s="5" t="s">
        <v>10</v>
      </c>
      <c r="N304" s="5"/>
      <c r="O304" s="5"/>
      <c r="P304" s="5"/>
      <c r="Q304" s="5"/>
      <c r="R304" s="5"/>
      <c r="S304" s="5"/>
      <c r="T304" s="5"/>
      <c r="U304" s="5"/>
    </row>
    <row r="305" spans="3:21">
      <c r="D305" s="6" t="s">
        <v>1</v>
      </c>
      <c r="E305" s="6"/>
      <c r="F305" s="6"/>
      <c r="G305" s="8" t="s">
        <v>2</v>
      </c>
      <c r="H305" s="8"/>
      <c r="I305" s="8"/>
      <c r="J305" s="7" t="s">
        <v>3</v>
      </c>
      <c r="K305" s="7"/>
      <c r="L305" s="7"/>
      <c r="M305" s="6" t="s">
        <v>1</v>
      </c>
      <c r="N305" s="6"/>
      <c r="O305" s="6"/>
      <c r="P305" s="8" t="s">
        <v>2</v>
      </c>
      <c r="Q305" s="8"/>
      <c r="R305" s="8"/>
      <c r="S305" s="7" t="s">
        <v>3</v>
      </c>
      <c r="T305" s="7"/>
      <c r="U305" s="7"/>
    </row>
    <row r="306" spans="3:21" ht="36">
      <c r="C306" s="1" t="s">
        <v>6</v>
      </c>
      <c r="D306" s="16" t="s">
        <v>16</v>
      </c>
      <c r="E306" s="16" t="s">
        <v>17</v>
      </c>
      <c r="F306" s="16" t="s">
        <v>65</v>
      </c>
      <c r="G306" s="16" t="s">
        <v>16</v>
      </c>
      <c r="H306" s="16" t="s">
        <v>17</v>
      </c>
      <c r="I306" s="16" t="s">
        <v>65</v>
      </c>
      <c r="J306" s="16" t="s">
        <v>16</v>
      </c>
      <c r="K306" s="16" t="s">
        <v>17</v>
      </c>
      <c r="L306" s="16" t="s">
        <v>65</v>
      </c>
      <c r="M306" s="16" t="s">
        <v>16</v>
      </c>
      <c r="N306" s="16" t="s">
        <v>17</v>
      </c>
      <c r="O306" s="16" t="s">
        <v>65</v>
      </c>
      <c r="P306" s="16" t="s">
        <v>16</v>
      </c>
      <c r="Q306" s="16" t="s">
        <v>17</v>
      </c>
      <c r="R306" s="16" t="s">
        <v>65</v>
      </c>
      <c r="S306" s="16" t="s">
        <v>16</v>
      </c>
      <c r="T306" s="16" t="s">
        <v>17</v>
      </c>
      <c r="U306" s="16" t="s">
        <v>65</v>
      </c>
    </row>
    <row r="307" spans="3:21">
      <c r="C307" s="3">
        <v>1</v>
      </c>
      <c r="D307" s="9">
        <v>1.82247161865234</v>
      </c>
      <c r="E307" s="9">
        <v>10.534763336181602</v>
      </c>
      <c r="F307" s="9">
        <f>E307/D307</f>
        <v>5.7804814233385571</v>
      </c>
      <c r="G307" s="9">
        <v>1.8932819366455</v>
      </c>
      <c r="H307" s="9">
        <v>381.73985481262201</v>
      </c>
      <c r="I307" s="9">
        <f>H307/G307</f>
        <v>201.62863619191617</v>
      </c>
      <c r="J307" s="9">
        <v>1.847505569458</v>
      </c>
      <c r="K307" s="9">
        <v>1219.9335098266599</v>
      </c>
      <c r="L307" s="9">
        <f>K307/J307</f>
        <v>660.3138469479959</v>
      </c>
      <c r="M307" s="9">
        <v>1.8012523651123</v>
      </c>
      <c r="N307" s="9">
        <v>10.407209396362299</v>
      </c>
      <c r="O307" s="9">
        <f>N307/M307</f>
        <v>5.7777630708140428</v>
      </c>
      <c r="P307" s="9">
        <v>1.7971992492675701</v>
      </c>
      <c r="Q307" s="9">
        <v>386.84844970703097</v>
      </c>
      <c r="R307" s="9">
        <f>Q307/P307</f>
        <v>215.25072963650916</v>
      </c>
      <c r="S307" s="9">
        <v>1.7657279968261699</v>
      </c>
      <c r="T307" s="9">
        <v>1237.29515075683</v>
      </c>
      <c r="U307" s="9">
        <f>T307/S307</f>
        <v>700.72805833108032</v>
      </c>
    </row>
    <row r="308" spans="3:21">
      <c r="C308" s="3">
        <v>10</v>
      </c>
      <c r="D308" s="9">
        <v>0.15492439270019501</v>
      </c>
      <c r="E308" s="9">
        <v>1.0241508483886701</v>
      </c>
      <c r="F308" s="9">
        <f t="shared" ref="F308:F317" si="185">E308/D308</f>
        <v>6.6106494305940302</v>
      </c>
      <c r="G308" s="9">
        <v>0.17075538635253898</v>
      </c>
      <c r="H308" s="9">
        <v>32.766509056091294</v>
      </c>
      <c r="I308" s="9">
        <f t="shared" ref="I308:I317" si="186">H308/G308</f>
        <v>191.89151075118684</v>
      </c>
      <c r="J308" s="9">
        <v>0.15904903411865201</v>
      </c>
      <c r="K308" s="9">
        <v>121.61190509796101</v>
      </c>
      <c r="L308" s="9">
        <f t="shared" ref="L308:L317" si="187">K308/J308</f>
        <v>764.61894768400441</v>
      </c>
      <c r="M308" s="9">
        <v>0.15654563903808499</v>
      </c>
      <c r="N308" s="9">
        <v>0.99561214447021384</v>
      </c>
      <c r="O308" s="9">
        <f t="shared" ref="O308:O317" si="188">N308/M308</f>
        <v>6.3598842522083778</v>
      </c>
      <c r="P308" s="9">
        <v>7.7366828918457003E-2</v>
      </c>
      <c r="Q308" s="9">
        <v>34.4104290008544</v>
      </c>
      <c r="R308" s="9">
        <f t="shared" ref="R308:R317" si="189">Q308/P308</f>
        <v>444.76979969183253</v>
      </c>
      <c r="S308" s="9">
        <v>0.17938613891601499</v>
      </c>
      <c r="T308" s="9">
        <v>120.05019187927199</v>
      </c>
      <c r="U308" s="9">
        <f t="shared" ref="U308:U317" si="190">T308/S308</f>
        <v>669.22780435938307</v>
      </c>
    </row>
    <row r="309" spans="3:21">
      <c r="C309" s="3">
        <v>100</v>
      </c>
      <c r="D309" s="9">
        <v>1.5609264373779198E-2</v>
      </c>
      <c r="E309" s="9">
        <v>0.101542472839355</v>
      </c>
      <c r="F309" s="9">
        <f t="shared" si="185"/>
        <v>6.5052695891248007</v>
      </c>
      <c r="G309" s="9">
        <v>1.6658306121826102E-2</v>
      </c>
      <c r="H309" s="9">
        <v>3.4383082389831499</v>
      </c>
      <c r="I309" s="9">
        <f t="shared" si="186"/>
        <v>206.40203234578561</v>
      </c>
      <c r="J309" s="9">
        <v>1.6658306121826102E-2</v>
      </c>
      <c r="K309" s="9">
        <v>11.9258141517639</v>
      </c>
      <c r="L309" s="9">
        <f t="shared" si="187"/>
        <v>715.90797194790525</v>
      </c>
      <c r="M309" s="9">
        <v>1.5439987182617101E-2</v>
      </c>
      <c r="N309" s="9">
        <v>0.105538368225097</v>
      </c>
      <c r="O309" s="9">
        <f t="shared" si="188"/>
        <v>6.8353922174181552</v>
      </c>
      <c r="P309" s="9">
        <v>1.8434524536132802E-2</v>
      </c>
      <c r="Q309" s="9">
        <v>3.3360624313354399</v>
      </c>
      <c r="R309" s="9">
        <f t="shared" si="189"/>
        <v>180.96818416968404</v>
      </c>
      <c r="S309" s="9">
        <v>1.8379688262939401E-2</v>
      </c>
      <c r="T309" s="9">
        <v>11.596491336822501</v>
      </c>
      <c r="U309" s="9">
        <f t="shared" si="190"/>
        <v>630.94058892204043</v>
      </c>
    </row>
    <row r="310" spans="3:21">
      <c r="C310" s="3">
        <v>1000</v>
      </c>
      <c r="D310" s="9">
        <v>9.7608566284179612E-4</v>
      </c>
      <c r="E310" s="9">
        <v>1.0946750640869101E-2</v>
      </c>
      <c r="F310" s="9">
        <f t="shared" si="185"/>
        <v>11.214948705422538</v>
      </c>
      <c r="G310" s="9">
        <v>2.0248889923095699E-3</v>
      </c>
      <c r="H310" s="9">
        <v>0.31889152526855402</v>
      </c>
      <c r="I310" s="9">
        <f t="shared" si="186"/>
        <v>157.48592958907307</v>
      </c>
      <c r="J310" s="9">
        <v>1.8341541290283201E-3</v>
      </c>
      <c r="K310" s="9">
        <v>1.19493460655212</v>
      </c>
      <c r="L310" s="9">
        <f t="shared" si="187"/>
        <v>651.49083582477363</v>
      </c>
      <c r="M310" s="9">
        <v>1.8157958984375E-3</v>
      </c>
      <c r="N310" s="9">
        <v>1.1301994323730399E-2</v>
      </c>
      <c r="O310" s="9">
        <f t="shared" si="188"/>
        <v>6.2242647058823151</v>
      </c>
      <c r="P310" s="9">
        <v>1.9552707672119102E-3</v>
      </c>
      <c r="Q310" s="9">
        <v>0.31941580772399902</v>
      </c>
      <c r="R310" s="9">
        <f t="shared" si="189"/>
        <v>163.36141933910531</v>
      </c>
      <c r="S310" s="9">
        <v>2.1696090698242101E-3</v>
      </c>
      <c r="T310" s="9">
        <v>1.1595311164855899</v>
      </c>
      <c r="U310" s="9">
        <f t="shared" si="190"/>
        <v>534.44241758241708</v>
      </c>
    </row>
    <row r="311" spans="3:21">
      <c r="C311" s="3">
        <v>10000</v>
      </c>
      <c r="D311" s="9">
        <v>3.3934116363525303E-4</v>
      </c>
      <c r="E311" s="9">
        <v>1.6756534576415998E-3</v>
      </c>
      <c r="F311" s="9">
        <f t="shared" si="185"/>
        <v>4.9379610763718196</v>
      </c>
      <c r="G311" s="9">
        <v>4.2307376861572195E-4</v>
      </c>
      <c r="H311" s="9">
        <v>3.4382224082946701E-2</v>
      </c>
      <c r="I311" s="9">
        <f t="shared" si="186"/>
        <v>81.267681036911767</v>
      </c>
      <c r="J311" s="9">
        <v>3.2529830932617098E-4</v>
      </c>
      <c r="K311" s="9">
        <v>0.119547820091247</v>
      </c>
      <c r="L311" s="9">
        <f t="shared" si="187"/>
        <v>367.50212547639916</v>
      </c>
      <c r="M311" s="9">
        <v>5.3312778472900302E-4</v>
      </c>
      <c r="N311" s="9">
        <v>1.7226934432983398E-3</v>
      </c>
      <c r="O311" s="9">
        <f t="shared" si="188"/>
        <v>3.2312955592325978</v>
      </c>
      <c r="P311" s="9">
        <v>5.0301551818847596E-4</v>
      </c>
      <c r="Q311" s="9">
        <v>3.4184598922729403E-2</v>
      </c>
      <c r="R311" s="9">
        <f t="shared" si="189"/>
        <v>67.959332638164653</v>
      </c>
      <c r="S311" s="9">
        <v>5.5985450744628902E-4</v>
      </c>
      <c r="T311" s="9">
        <v>0.118624353408813</v>
      </c>
      <c r="U311" s="9">
        <f t="shared" si="190"/>
        <v>211.8842517673103</v>
      </c>
    </row>
    <row r="312" spans="3:21">
      <c r="C312" s="3">
        <v>100000</v>
      </c>
      <c r="D312" s="9">
        <v>2.72202491760253E-4</v>
      </c>
      <c r="E312" s="9">
        <v>4.3456792831420899E-4</v>
      </c>
      <c r="F312" s="9">
        <f t="shared" si="185"/>
        <v>1.5964876937899677</v>
      </c>
      <c r="G312" s="9">
        <v>3.0174732208251902E-4</v>
      </c>
      <c r="H312" s="9">
        <v>3.5543012619018498E-3</v>
      </c>
      <c r="I312" s="9">
        <f t="shared" si="186"/>
        <v>11.779064806181951</v>
      </c>
      <c r="J312" s="9">
        <v>2.5489568710327103E-4</v>
      </c>
      <c r="K312" s="9">
        <v>1.26625108718872E-2</v>
      </c>
      <c r="L312" s="9">
        <f t="shared" si="187"/>
        <v>49.677226852241645</v>
      </c>
      <c r="M312" s="9">
        <v>3.5926342010497996E-4</v>
      </c>
      <c r="N312" s="9">
        <v>4.1792631149291902E-4</v>
      </c>
      <c r="O312" s="9">
        <f t="shared" si="188"/>
        <v>1.163286569422507</v>
      </c>
      <c r="P312" s="9">
        <v>3.9708852767944298E-4</v>
      </c>
      <c r="Q312" s="9">
        <v>3.57137203216552E-3</v>
      </c>
      <c r="R312" s="9">
        <f t="shared" si="189"/>
        <v>8.9938937622710053</v>
      </c>
      <c r="S312" s="9">
        <v>3.7779808044433499E-4</v>
      </c>
      <c r="T312" s="9">
        <v>1.2728829383850001E-2</v>
      </c>
      <c r="U312" s="9">
        <f t="shared" si="190"/>
        <v>33.69214943834389</v>
      </c>
    </row>
    <row r="313" spans="3:21">
      <c r="C313" s="3">
        <v>200000</v>
      </c>
      <c r="D313" s="9">
        <v>2.5957703590393048E-4</v>
      </c>
      <c r="E313" s="9">
        <v>3.3636689186096149E-4</v>
      </c>
      <c r="F313" s="9">
        <f t="shared" si="185"/>
        <v>1.2958268465067571</v>
      </c>
      <c r="G313" s="9">
        <v>2.7106285095214802E-4</v>
      </c>
      <c r="H313" s="9">
        <v>2.0349383354186998E-3</v>
      </c>
      <c r="I313" s="9">
        <f t="shared" si="186"/>
        <v>7.507256447243436</v>
      </c>
      <c r="J313" s="9">
        <v>2.5259733200073205E-4</v>
      </c>
      <c r="K313" s="9">
        <v>6.3325679302215498E-3</v>
      </c>
      <c r="L313" s="9">
        <f t="shared" si="187"/>
        <v>25.069813208491045</v>
      </c>
      <c r="M313" s="9">
        <v>3.2657980918884252E-4</v>
      </c>
      <c r="N313" s="9">
        <v>3.4208297729492154E-4</v>
      </c>
      <c r="O313" s="9">
        <f t="shared" si="188"/>
        <v>1.0474713000310267</v>
      </c>
      <c r="P313" s="9">
        <v>3.6738872528076151E-4</v>
      </c>
      <c r="Q313" s="9">
        <v>2.0529282093048051E-3</v>
      </c>
      <c r="R313" s="9">
        <f t="shared" si="189"/>
        <v>5.5878911573455072</v>
      </c>
      <c r="S313" s="9">
        <v>3.73404026031494E-4</v>
      </c>
      <c r="T313" s="9">
        <v>6.4351773262023501E-3</v>
      </c>
      <c r="U313" s="9">
        <f t="shared" si="190"/>
        <v>17.23381880638745</v>
      </c>
    </row>
    <row r="314" spans="3:21">
      <c r="C314" s="3">
        <v>400000</v>
      </c>
      <c r="D314" s="9">
        <v>2.4715065956115701E-4</v>
      </c>
      <c r="E314" s="9">
        <v>3.1014084815979E-4</v>
      </c>
      <c r="F314" s="9">
        <f t="shared" si="185"/>
        <v>1.2548655492584115</v>
      </c>
      <c r="G314" s="9">
        <v>2.9689073562622E-4</v>
      </c>
      <c r="H314" s="9">
        <v>1.1505204439163201E-3</v>
      </c>
      <c r="I314" s="9">
        <f t="shared" si="186"/>
        <v>3.8752318811483706</v>
      </c>
      <c r="J314" s="9">
        <v>2.38712430000305E-4</v>
      </c>
      <c r="K314" s="9">
        <v>3.4576803445816001E-3</v>
      </c>
      <c r="L314" s="9">
        <f t="shared" si="187"/>
        <v>14.484710094808143</v>
      </c>
      <c r="M314" s="9">
        <v>3.3468127250671248E-4</v>
      </c>
      <c r="N314" s="9">
        <v>3.1402409076690505E-4</v>
      </c>
      <c r="O314" s="9">
        <f t="shared" si="188"/>
        <v>0.93827804709511153</v>
      </c>
      <c r="P314" s="9">
        <v>3.9517521858215248E-4</v>
      </c>
      <c r="Q314" s="9">
        <v>1.1305814981460551E-3</v>
      </c>
      <c r="R314" s="9">
        <f t="shared" si="189"/>
        <v>2.8609625426474459</v>
      </c>
      <c r="S314" s="9">
        <v>3.5472810268402004E-4</v>
      </c>
      <c r="T314" s="9">
        <v>3.333477377891525E-3</v>
      </c>
      <c r="U314" s="9">
        <f t="shared" si="190"/>
        <v>9.3972745679551508</v>
      </c>
    </row>
    <row r="315" spans="3:21">
      <c r="C315" s="3">
        <v>600000</v>
      </c>
      <c r="D315" s="9">
        <v>2.4527867635090999E-4</v>
      </c>
      <c r="E315" s="9">
        <v>2.9482682545979664E-4</v>
      </c>
      <c r="F315" s="9">
        <f t="shared" si="185"/>
        <v>1.2020075688846272</v>
      </c>
      <c r="G315" s="9">
        <v>2.8107206026712999E-4</v>
      </c>
      <c r="H315" s="9">
        <v>9.0882619222005167E-4</v>
      </c>
      <c r="I315" s="9">
        <f t="shared" si="186"/>
        <v>3.2334277243931902</v>
      </c>
      <c r="J315" s="9">
        <v>2.3563106854756669E-4</v>
      </c>
      <c r="K315" s="9">
        <v>2.3370075225829998E-3</v>
      </c>
      <c r="L315" s="9">
        <f t="shared" si="187"/>
        <v>9.9180788721468183</v>
      </c>
      <c r="M315" s="9">
        <v>3.4292499224344836E-4</v>
      </c>
      <c r="N315" s="9">
        <v>2.9973904291788668E-4</v>
      </c>
      <c r="O315" s="9">
        <f t="shared" si="188"/>
        <v>0.87406590274148566</v>
      </c>
      <c r="P315" s="9">
        <v>3.5351912180582671E-4</v>
      </c>
      <c r="Q315" s="9">
        <v>9.2708428700764823E-4</v>
      </c>
      <c r="R315" s="9">
        <f t="shared" si="189"/>
        <v>2.6224445293707674</v>
      </c>
      <c r="S315" s="9">
        <v>3.4775733947753828E-4</v>
      </c>
      <c r="T315" s="9">
        <v>2.3080499966939166E-3</v>
      </c>
      <c r="U315" s="9">
        <f t="shared" si="190"/>
        <v>6.6369555281319776</v>
      </c>
    </row>
    <row r="316" spans="3:21">
      <c r="C316" s="3">
        <v>800000</v>
      </c>
      <c r="D316" s="9">
        <v>2.4244427680969122E-4</v>
      </c>
      <c r="E316" s="9">
        <v>2.91661620140075E-4</v>
      </c>
      <c r="F316" s="9">
        <f t="shared" si="185"/>
        <v>1.2030047645505668</v>
      </c>
      <c r="G316" s="9">
        <v>2.769649028778075E-4</v>
      </c>
      <c r="H316" s="9">
        <v>7.6958626508712754E-4</v>
      </c>
      <c r="I316" s="9">
        <f t="shared" si="186"/>
        <v>2.7786418318376489</v>
      </c>
      <c r="J316" s="9">
        <v>2.3682534694671625E-4</v>
      </c>
      <c r="K316" s="9">
        <v>1.8617051839828374E-3</v>
      </c>
      <c r="L316" s="9">
        <f t="shared" si="187"/>
        <v>7.861089228771216</v>
      </c>
      <c r="M316" s="9">
        <v>3.1929075717925995E-4</v>
      </c>
      <c r="N316" s="9">
        <v>2.9493868350982623E-4</v>
      </c>
      <c r="O316" s="9">
        <f t="shared" si="188"/>
        <v>0.92373072780255361</v>
      </c>
      <c r="P316" s="9">
        <v>3.8612604141235248E-4</v>
      </c>
      <c r="Q316" s="9">
        <v>7.6926827430725002E-4</v>
      </c>
      <c r="R316" s="9">
        <f t="shared" si="189"/>
        <v>1.9922724494143391</v>
      </c>
      <c r="S316" s="9">
        <v>3.3682703971862752E-4</v>
      </c>
      <c r="T316" s="9">
        <v>1.8428486585616998E-3</v>
      </c>
      <c r="U316" s="9">
        <f t="shared" si="190"/>
        <v>5.4712016591694814</v>
      </c>
    </row>
    <row r="317" spans="3:21">
      <c r="C317" s="3">
        <v>1000000</v>
      </c>
      <c r="D317" s="9">
        <v>2.4416851997375395E-4</v>
      </c>
      <c r="E317" s="9">
        <v>2.8234314918518E-4</v>
      </c>
      <c r="F317" s="9">
        <f t="shared" si="185"/>
        <v>1.1563454175645964</v>
      </c>
      <c r="G317" s="9">
        <v>2.7203226089477498E-4</v>
      </c>
      <c r="H317" s="9">
        <v>6.9300413131713804E-4</v>
      </c>
      <c r="I317" s="9">
        <f t="shared" si="186"/>
        <v>2.5475071560913118</v>
      </c>
      <c r="J317" s="9">
        <v>2.33021736145019E-4</v>
      </c>
      <c r="K317" s="9">
        <v>1.57745456695556E-3</v>
      </c>
      <c r="L317" s="9">
        <f t="shared" si="187"/>
        <v>6.7695597546052326</v>
      </c>
      <c r="M317" s="9">
        <v>3.2510685920715299E-4</v>
      </c>
      <c r="N317" s="9">
        <v>2.8620409965515097E-4</v>
      </c>
      <c r="O317" s="9">
        <f t="shared" si="188"/>
        <v>0.88033854577268766</v>
      </c>
      <c r="P317" s="9">
        <v>3.6224460601806603E-4</v>
      </c>
      <c r="Q317" s="9">
        <v>7.09983348846435E-4</v>
      </c>
      <c r="R317" s="9">
        <f t="shared" si="189"/>
        <v>1.9599556130064952</v>
      </c>
      <c r="S317" s="9">
        <v>3.3052849769592204E-4</v>
      </c>
      <c r="T317" s="9">
        <v>1.59330677986145E-3</v>
      </c>
      <c r="U317" s="9">
        <f t="shared" si="190"/>
        <v>4.820482321398055</v>
      </c>
    </row>
    <row r="320" spans="3:21">
      <c r="C320" s="1" t="str">
        <f>"カラム("&amp;B303&amp;")のソート結果1セルの読出し時間(ms)"</f>
        <v>カラム(String10)のソート結果1セルの読出し時間(ms)</v>
      </c>
      <c r="P320" s="1" t="str">
        <f>"カラム("&amp;B303&amp;")のソート順／レコード順 時間比"</f>
        <v>カラム(String10)のソート順／レコード順 時間比</v>
      </c>
    </row>
    <row r="321" spans="3:22">
      <c r="C321" s="31" t="s">
        <v>73</v>
      </c>
      <c r="D321" s="33" t="s">
        <v>43</v>
      </c>
      <c r="E321" s="33" t="s">
        <v>44</v>
      </c>
      <c r="F321" s="33" t="s">
        <v>45</v>
      </c>
      <c r="G321" s="33" t="s">
        <v>195</v>
      </c>
      <c r="H321" s="33" t="s">
        <v>196</v>
      </c>
      <c r="I321" s="33" t="s">
        <v>197</v>
      </c>
      <c r="P321" s="31" t="s">
        <v>73</v>
      </c>
      <c r="Q321" s="33" t="s">
        <v>43</v>
      </c>
      <c r="R321" s="33" t="s">
        <v>44</v>
      </c>
      <c r="S321" s="33" t="s">
        <v>45</v>
      </c>
      <c r="T321" s="33" t="s">
        <v>46</v>
      </c>
      <c r="U321" s="33" t="s">
        <v>47</v>
      </c>
      <c r="V321" s="33" t="s">
        <v>48</v>
      </c>
    </row>
    <row r="322" spans="3:22">
      <c r="C322" s="29">
        <v>1</v>
      </c>
      <c r="D322" s="30">
        <f>E307</f>
        <v>10.534763336181602</v>
      </c>
      <c r="E322" s="30">
        <f>H307</f>
        <v>381.73985481262201</v>
      </c>
      <c r="F322" s="30">
        <f>K307</f>
        <v>1219.9335098266599</v>
      </c>
      <c r="G322" s="30">
        <f>N307</f>
        <v>10.407209396362299</v>
      </c>
      <c r="H322" s="30">
        <f>Q307</f>
        <v>386.84844970703097</v>
      </c>
      <c r="I322" s="30">
        <f>T307</f>
        <v>1237.29515075683</v>
      </c>
      <c r="P322" s="29">
        <v>1</v>
      </c>
      <c r="Q322" s="30">
        <f>F307</f>
        <v>5.7804814233385571</v>
      </c>
      <c r="R322" s="30">
        <f>I307</f>
        <v>201.62863619191617</v>
      </c>
      <c r="S322" s="30">
        <f>L307</f>
        <v>660.3138469479959</v>
      </c>
      <c r="T322" s="30">
        <f>O307</f>
        <v>5.7777630708140428</v>
      </c>
      <c r="U322" s="30">
        <f>R307</f>
        <v>215.25072963650916</v>
      </c>
      <c r="V322" s="30">
        <f>U307</f>
        <v>700.72805833108032</v>
      </c>
    </row>
    <row r="323" spans="3:22">
      <c r="C323" s="29">
        <v>10</v>
      </c>
      <c r="D323" s="30">
        <f t="shared" ref="D323:D331" si="191">E308</f>
        <v>1.0241508483886701</v>
      </c>
      <c r="E323" s="30">
        <f t="shared" ref="E323:E329" si="192">H308</f>
        <v>32.766509056091294</v>
      </c>
      <c r="F323" s="30">
        <f t="shared" ref="F323:F329" si="193">K308</f>
        <v>121.61190509796101</v>
      </c>
      <c r="G323" s="30">
        <f t="shared" ref="G323:G329" si="194">N308</f>
        <v>0.99561214447021384</v>
      </c>
      <c r="H323" s="30">
        <f t="shared" ref="H323:H329" si="195">Q308</f>
        <v>34.4104290008544</v>
      </c>
      <c r="I323" s="30">
        <f t="shared" ref="I323:I329" si="196">T308</f>
        <v>120.05019187927199</v>
      </c>
      <c r="P323" s="29">
        <v>10</v>
      </c>
      <c r="Q323" s="30">
        <f t="shared" ref="Q323:Q332" si="197">F308</f>
        <v>6.6106494305940302</v>
      </c>
      <c r="R323" s="30">
        <f t="shared" ref="R323:R332" si="198">I308</f>
        <v>191.89151075118684</v>
      </c>
      <c r="S323" s="30">
        <f t="shared" ref="S323:S332" si="199">L308</f>
        <v>764.61894768400441</v>
      </c>
      <c r="T323" s="30">
        <f t="shared" ref="T323:T332" si="200">O308</f>
        <v>6.3598842522083778</v>
      </c>
      <c r="U323" s="30">
        <f t="shared" ref="U323:U332" si="201">R308</f>
        <v>444.76979969183253</v>
      </c>
      <c r="V323" s="30">
        <f t="shared" ref="V323:V332" si="202">U308</f>
        <v>669.22780435938307</v>
      </c>
    </row>
    <row r="324" spans="3:22">
      <c r="C324" s="29">
        <v>100</v>
      </c>
      <c r="D324" s="30">
        <f t="shared" si="191"/>
        <v>0.101542472839355</v>
      </c>
      <c r="E324" s="30">
        <f t="shared" si="192"/>
        <v>3.4383082389831499</v>
      </c>
      <c r="F324" s="30">
        <f t="shared" si="193"/>
        <v>11.9258141517639</v>
      </c>
      <c r="G324" s="30">
        <f t="shared" si="194"/>
        <v>0.105538368225097</v>
      </c>
      <c r="H324" s="30">
        <f t="shared" si="195"/>
        <v>3.3360624313354399</v>
      </c>
      <c r="I324" s="30">
        <f t="shared" si="196"/>
        <v>11.596491336822501</v>
      </c>
      <c r="P324" s="29">
        <v>100</v>
      </c>
      <c r="Q324" s="30">
        <f t="shared" si="197"/>
        <v>6.5052695891248007</v>
      </c>
      <c r="R324" s="30">
        <f t="shared" si="198"/>
        <v>206.40203234578561</v>
      </c>
      <c r="S324" s="30">
        <f t="shared" si="199"/>
        <v>715.90797194790525</v>
      </c>
      <c r="T324" s="30">
        <f t="shared" si="200"/>
        <v>6.8353922174181552</v>
      </c>
      <c r="U324" s="30">
        <f t="shared" si="201"/>
        <v>180.96818416968404</v>
      </c>
      <c r="V324" s="30">
        <f t="shared" si="202"/>
        <v>630.94058892204043</v>
      </c>
    </row>
    <row r="325" spans="3:22">
      <c r="C325" s="29">
        <v>1000</v>
      </c>
      <c r="D325" s="30">
        <f t="shared" si="191"/>
        <v>1.0946750640869101E-2</v>
      </c>
      <c r="E325" s="30">
        <f t="shared" si="192"/>
        <v>0.31889152526855402</v>
      </c>
      <c r="F325" s="30">
        <f t="shared" si="193"/>
        <v>1.19493460655212</v>
      </c>
      <c r="G325" s="30">
        <f t="shared" si="194"/>
        <v>1.1301994323730399E-2</v>
      </c>
      <c r="H325" s="30">
        <f t="shared" si="195"/>
        <v>0.31941580772399902</v>
      </c>
      <c r="I325" s="30">
        <f t="shared" si="196"/>
        <v>1.1595311164855899</v>
      </c>
      <c r="P325" s="29">
        <v>1000</v>
      </c>
      <c r="Q325" s="30">
        <f t="shared" si="197"/>
        <v>11.214948705422538</v>
      </c>
      <c r="R325" s="30">
        <f t="shared" si="198"/>
        <v>157.48592958907307</v>
      </c>
      <c r="S325" s="30">
        <f t="shared" si="199"/>
        <v>651.49083582477363</v>
      </c>
      <c r="T325" s="30">
        <f t="shared" si="200"/>
        <v>6.2242647058823151</v>
      </c>
      <c r="U325" s="30">
        <f t="shared" si="201"/>
        <v>163.36141933910531</v>
      </c>
      <c r="V325" s="30">
        <f t="shared" si="202"/>
        <v>534.44241758241708</v>
      </c>
    </row>
    <row r="326" spans="3:22">
      <c r="C326" s="3">
        <v>10000</v>
      </c>
      <c r="D326" s="9">
        <f t="shared" si="191"/>
        <v>1.6756534576415998E-3</v>
      </c>
      <c r="E326" s="9">
        <f t="shared" si="192"/>
        <v>3.4382224082946701E-2</v>
      </c>
      <c r="F326" s="9">
        <f t="shared" si="193"/>
        <v>0.119547820091247</v>
      </c>
      <c r="G326" s="9">
        <f t="shared" si="194"/>
        <v>1.7226934432983398E-3</v>
      </c>
      <c r="H326" s="9">
        <f t="shared" si="195"/>
        <v>3.4184598922729403E-2</v>
      </c>
      <c r="I326" s="9">
        <f t="shared" si="196"/>
        <v>0.118624353408813</v>
      </c>
      <c r="P326" s="3">
        <v>10000</v>
      </c>
      <c r="Q326" s="9">
        <f t="shared" si="197"/>
        <v>4.9379610763718196</v>
      </c>
      <c r="R326" s="9">
        <f t="shared" si="198"/>
        <v>81.267681036911767</v>
      </c>
      <c r="S326" s="9">
        <f t="shared" si="199"/>
        <v>367.50212547639916</v>
      </c>
      <c r="T326" s="9">
        <f t="shared" si="200"/>
        <v>3.2312955592325978</v>
      </c>
      <c r="U326" s="9">
        <f t="shared" si="201"/>
        <v>67.959332638164653</v>
      </c>
      <c r="V326" s="9">
        <f t="shared" si="202"/>
        <v>211.8842517673103</v>
      </c>
    </row>
    <row r="327" spans="3:22">
      <c r="C327" s="3">
        <v>100000</v>
      </c>
      <c r="D327" s="9">
        <f t="shared" si="191"/>
        <v>4.3456792831420899E-4</v>
      </c>
      <c r="E327" s="9">
        <f t="shared" si="192"/>
        <v>3.5543012619018498E-3</v>
      </c>
      <c r="F327" s="9">
        <f t="shared" si="193"/>
        <v>1.26625108718872E-2</v>
      </c>
      <c r="G327" s="9">
        <f t="shared" si="194"/>
        <v>4.1792631149291902E-4</v>
      </c>
      <c r="H327" s="9">
        <f t="shared" si="195"/>
        <v>3.57137203216552E-3</v>
      </c>
      <c r="I327" s="9">
        <f t="shared" si="196"/>
        <v>1.2728829383850001E-2</v>
      </c>
      <c r="P327" s="3">
        <v>100000</v>
      </c>
      <c r="Q327" s="9">
        <f t="shared" si="197"/>
        <v>1.5964876937899677</v>
      </c>
      <c r="R327" s="9">
        <f t="shared" si="198"/>
        <v>11.779064806181951</v>
      </c>
      <c r="S327" s="9">
        <f t="shared" si="199"/>
        <v>49.677226852241645</v>
      </c>
      <c r="T327" s="9">
        <f t="shared" si="200"/>
        <v>1.163286569422507</v>
      </c>
      <c r="U327" s="9">
        <f t="shared" si="201"/>
        <v>8.9938937622710053</v>
      </c>
      <c r="V327" s="9">
        <f t="shared" si="202"/>
        <v>33.69214943834389</v>
      </c>
    </row>
    <row r="328" spans="3:22">
      <c r="C328" s="3">
        <v>200000</v>
      </c>
      <c r="D328" s="9">
        <f t="shared" si="191"/>
        <v>3.3636689186096149E-4</v>
      </c>
      <c r="E328" s="9">
        <f t="shared" si="192"/>
        <v>2.0349383354186998E-3</v>
      </c>
      <c r="F328" s="9">
        <f t="shared" si="193"/>
        <v>6.3325679302215498E-3</v>
      </c>
      <c r="G328" s="9">
        <f t="shared" si="194"/>
        <v>3.4208297729492154E-4</v>
      </c>
      <c r="H328" s="9">
        <f t="shared" si="195"/>
        <v>2.0529282093048051E-3</v>
      </c>
      <c r="I328" s="9">
        <f t="shared" si="196"/>
        <v>6.4351773262023501E-3</v>
      </c>
      <c r="P328" s="3">
        <v>200000</v>
      </c>
      <c r="Q328" s="9">
        <f t="shared" si="197"/>
        <v>1.2958268465067571</v>
      </c>
      <c r="R328" s="9">
        <f t="shared" si="198"/>
        <v>7.507256447243436</v>
      </c>
      <c r="S328" s="9">
        <f t="shared" si="199"/>
        <v>25.069813208491045</v>
      </c>
      <c r="T328" s="9">
        <f t="shared" si="200"/>
        <v>1.0474713000310267</v>
      </c>
      <c r="U328" s="9">
        <f t="shared" si="201"/>
        <v>5.5878911573455072</v>
      </c>
      <c r="V328" s="9">
        <f t="shared" si="202"/>
        <v>17.23381880638745</v>
      </c>
    </row>
    <row r="329" spans="3:22">
      <c r="C329" s="3">
        <v>400000</v>
      </c>
      <c r="D329" s="9">
        <f t="shared" si="191"/>
        <v>3.1014084815979E-4</v>
      </c>
      <c r="E329" s="9">
        <f t="shared" si="192"/>
        <v>1.1505204439163201E-3</v>
      </c>
      <c r="F329" s="9">
        <f t="shared" si="193"/>
        <v>3.4576803445816001E-3</v>
      </c>
      <c r="G329" s="9">
        <f t="shared" si="194"/>
        <v>3.1402409076690505E-4</v>
      </c>
      <c r="H329" s="9">
        <f t="shared" si="195"/>
        <v>1.1305814981460551E-3</v>
      </c>
      <c r="I329" s="9">
        <f t="shared" si="196"/>
        <v>3.333477377891525E-3</v>
      </c>
      <c r="P329" s="3">
        <v>400000</v>
      </c>
      <c r="Q329" s="9">
        <f t="shared" si="197"/>
        <v>1.2548655492584115</v>
      </c>
      <c r="R329" s="9">
        <f t="shared" si="198"/>
        <v>3.8752318811483706</v>
      </c>
      <c r="S329" s="9">
        <f t="shared" si="199"/>
        <v>14.484710094808143</v>
      </c>
      <c r="T329" s="9">
        <f t="shared" si="200"/>
        <v>0.93827804709511153</v>
      </c>
      <c r="U329" s="9">
        <f t="shared" si="201"/>
        <v>2.8609625426474459</v>
      </c>
      <c r="V329" s="9">
        <f t="shared" si="202"/>
        <v>9.3972745679551508</v>
      </c>
    </row>
    <row r="330" spans="3:22">
      <c r="C330" s="3">
        <v>600000</v>
      </c>
      <c r="D330" s="9">
        <f>E315</f>
        <v>2.9482682545979664E-4</v>
      </c>
      <c r="E330" s="9">
        <f>H315</f>
        <v>9.0882619222005167E-4</v>
      </c>
      <c r="F330" s="9">
        <f>K315</f>
        <v>2.3370075225829998E-3</v>
      </c>
      <c r="G330" s="9">
        <f>N315</f>
        <v>2.9973904291788668E-4</v>
      </c>
      <c r="H330" s="9">
        <f>Q315</f>
        <v>9.2708428700764823E-4</v>
      </c>
      <c r="I330" s="9">
        <f>T315</f>
        <v>2.3080499966939166E-3</v>
      </c>
      <c r="P330" s="3">
        <v>600000</v>
      </c>
      <c r="Q330" s="9">
        <f t="shared" si="197"/>
        <v>1.2020075688846272</v>
      </c>
      <c r="R330" s="9">
        <f t="shared" si="198"/>
        <v>3.2334277243931902</v>
      </c>
      <c r="S330" s="9">
        <f t="shared" si="199"/>
        <v>9.9180788721468183</v>
      </c>
      <c r="T330" s="9">
        <f t="shared" si="200"/>
        <v>0.87406590274148566</v>
      </c>
      <c r="U330" s="9">
        <f t="shared" si="201"/>
        <v>2.6224445293707674</v>
      </c>
      <c r="V330" s="9">
        <f t="shared" si="202"/>
        <v>6.6369555281319776</v>
      </c>
    </row>
    <row r="331" spans="3:22">
      <c r="C331" s="3">
        <v>800000</v>
      </c>
      <c r="D331" s="9">
        <f t="shared" si="191"/>
        <v>2.91661620140075E-4</v>
      </c>
      <c r="E331" s="9">
        <f t="shared" ref="E331" si="203">H316</f>
        <v>7.6958626508712754E-4</v>
      </c>
      <c r="F331" s="9">
        <f t="shared" ref="F331" si="204">K316</f>
        <v>1.8617051839828374E-3</v>
      </c>
      <c r="G331" s="9">
        <f t="shared" ref="G331" si="205">N316</f>
        <v>2.9493868350982623E-4</v>
      </c>
      <c r="H331" s="9">
        <f t="shared" ref="H331" si="206">Q316</f>
        <v>7.6926827430725002E-4</v>
      </c>
      <c r="I331" s="9">
        <f t="shared" ref="I331" si="207">T316</f>
        <v>1.8428486585616998E-3</v>
      </c>
      <c r="P331" s="3">
        <v>800000</v>
      </c>
      <c r="Q331" s="9">
        <f t="shared" si="197"/>
        <v>1.2030047645505668</v>
      </c>
      <c r="R331" s="9">
        <f t="shared" si="198"/>
        <v>2.7786418318376489</v>
      </c>
      <c r="S331" s="9">
        <f t="shared" si="199"/>
        <v>7.861089228771216</v>
      </c>
      <c r="T331" s="9">
        <f t="shared" si="200"/>
        <v>0.92373072780255361</v>
      </c>
      <c r="U331" s="9">
        <f t="shared" si="201"/>
        <v>1.9922724494143391</v>
      </c>
      <c r="V331" s="9">
        <f t="shared" si="202"/>
        <v>5.4712016591694814</v>
      </c>
    </row>
    <row r="332" spans="3:22">
      <c r="C332" s="3">
        <v>1000000</v>
      </c>
      <c r="D332" s="9">
        <f>E317</f>
        <v>2.8234314918518E-4</v>
      </c>
      <c r="E332" s="9">
        <f>H317</f>
        <v>6.9300413131713804E-4</v>
      </c>
      <c r="F332" s="9">
        <f>K317</f>
        <v>1.57745456695556E-3</v>
      </c>
      <c r="G332" s="9">
        <f>N317</f>
        <v>2.8620409965515097E-4</v>
      </c>
      <c r="H332" s="9">
        <f>Q317</f>
        <v>7.09983348846435E-4</v>
      </c>
      <c r="I332" s="9">
        <f>T317</f>
        <v>1.59330677986145E-3</v>
      </c>
      <c r="P332" s="3">
        <v>1000000</v>
      </c>
      <c r="Q332" s="9">
        <f t="shared" si="197"/>
        <v>1.1563454175645964</v>
      </c>
      <c r="R332" s="9">
        <f t="shared" si="198"/>
        <v>2.5475071560913118</v>
      </c>
      <c r="S332" s="9">
        <f t="shared" si="199"/>
        <v>6.7695597546052326</v>
      </c>
      <c r="T332" s="9">
        <f t="shared" si="200"/>
        <v>0.88033854577268766</v>
      </c>
      <c r="U332" s="9">
        <f t="shared" si="201"/>
        <v>1.9599556130064952</v>
      </c>
      <c r="V332" s="9">
        <f t="shared" si="202"/>
        <v>4.820482321398055</v>
      </c>
    </row>
    <row r="336" spans="3:22">
      <c r="C336" s="1" t="str">
        <f>"カラム("&amp;B303&amp;")のソート結果1秒あたり読出しセル数"</f>
        <v>カラム(String10)のソート結果1秒あたり読出しセル数</v>
      </c>
    </row>
    <row r="337" spans="3:9">
      <c r="C337" s="31" t="s">
        <v>73</v>
      </c>
      <c r="D337" s="33" t="s">
        <v>43</v>
      </c>
      <c r="E337" s="33" t="s">
        <v>44</v>
      </c>
      <c r="F337" s="33" t="s">
        <v>45</v>
      </c>
      <c r="G337" s="33" t="s">
        <v>195</v>
      </c>
      <c r="H337" s="33" t="s">
        <v>196</v>
      </c>
      <c r="I337" s="33" t="s">
        <v>197</v>
      </c>
    </row>
    <row r="338" spans="3:9">
      <c r="C338" s="29">
        <v>1</v>
      </c>
      <c r="D338" s="88">
        <f>1000/D322</f>
        <v>94.923822025076163</v>
      </c>
      <c r="E338" s="88">
        <f t="shared" ref="E338:I338" si="208">1000/E322</f>
        <v>2.6195850063673665</v>
      </c>
      <c r="F338" s="88">
        <f t="shared" si="208"/>
        <v>0.81971680582992579</v>
      </c>
      <c r="G338" s="88">
        <f t="shared" si="208"/>
        <v>96.087237405786851</v>
      </c>
      <c r="H338" s="88">
        <f t="shared" si="208"/>
        <v>2.5849916181836128</v>
      </c>
      <c r="I338" s="88">
        <f t="shared" si="208"/>
        <v>0.80821459567534792</v>
      </c>
    </row>
    <row r="339" spans="3:9">
      <c r="C339" s="29">
        <v>10</v>
      </c>
      <c r="D339" s="88">
        <f t="shared" ref="D339:I339" si="209">1000/D323</f>
        <v>976.41866095539797</v>
      </c>
      <c r="E339" s="88">
        <f t="shared" si="209"/>
        <v>30.518966737901547</v>
      </c>
      <c r="F339" s="88">
        <f t="shared" si="209"/>
        <v>8.2228791596881763</v>
      </c>
      <c r="G339" s="88">
        <f t="shared" si="209"/>
        <v>1004.407193658853</v>
      </c>
      <c r="H339" s="88">
        <f t="shared" si="209"/>
        <v>29.060957071333529</v>
      </c>
      <c r="I339" s="88">
        <f t="shared" si="209"/>
        <v>8.3298492434368292</v>
      </c>
    </row>
    <row r="340" spans="3:9">
      <c r="C340" s="29">
        <v>100</v>
      </c>
      <c r="D340" s="88">
        <f t="shared" ref="D340:I340" si="210">1000/D324</f>
        <v>9848.0957971355238</v>
      </c>
      <c r="E340" s="88">
        <f t="shared" si="210"/>
        <v>290.84070725891098</v>
      </c>
      <c r="F340" s="88">
        <f t="shared" si="210"/>
        <v>83.851717566141502</v>
      </c>
      <c r="G340" s="88">
        <f t="shared" si="210"/>
        <v>9475.2270365518143</v>
      </c>
      <c r="H340" s="88">
        <f t="shared" si="210"/>
        <v>299.75458211065188</v>
      </c>
      <c r="I340" s="88">
        <f t="shared" si="210"/>
        <v>86.232979524132958</v>
      </c>
    </row>
    <row r="341" spans="3:9">
      <c r="C341" s="29">
        <v>1000</v>
      </c>
      <c r="D341" s="88">
        <f t="shared" ref="D341:I341" si="211">1000/D325</f>
        <v>91351.308968942263</v>
      </c>
      <c r="E341" s="88">
        <f t="shared" si="211"/>
        <v>3135.8625763348573</v>
      </c>
      <c r="F341" s="88">
        <f t="shared" si="211"/>
        <v>836.86587911736285</v>
      </c>
      <c r="G341" s="88">
        <f t="shared" si="211"/>
        <v>88479.959497089396</v>
      </c>
      <c r="H341" s="88">
        <f t="shared" si="211"/>
        <v>3130.7154368016768</v>
      </c>
      <c r="I341" s="88">
        <f t="shared" si="211"/>
        <v>862.41756325685242</v>
      </c>
    </row>
    <row r="342" spans="3:9">
      <c r="C342" s="3">
        <v>10000</v>
      </c>
      <c r="D342" s="89">
        <f t="shared" ref="D342:I342" si="212">1000/D326</f>
        <v>596782.1063714755</v>
      </c>
      <c r="E342" s="89">
        <f t="shared" si="212"/>
        <v>29084.796771363948</v>
      </c>
      <c r="F342" s="89">
        <f t="shared" si="212"/>
        <v>8364.8534890618012</v>
      </c>
      <c r="G342" s="89">
        <f t="shared" si="212"/>
        <v>580486.33312573528</v>
      </c>
      <c r="H342" s="89">
        <f t="shared" si="212"/>
        <v>29252.939379525618</v>
      </c>
      <c r="I342" s="89">
        <f t="shared" si="212"/>
        <v>8429.9721875298055</v>
      </c>
    </row>
    <row r="343" spans="3:9">
      <c r="C343" s="3">
        <v>100000</v>
      </c>
      <c r="D343" s="89">
        <f t="shared" ref="D343:I343" si="213">1000/D327</f>
        <v>2301136.2202434838</v>
      </c>
      <c r="E343" s="89">
        <f t="shared" si="213"/>
        <v>281349.25160083815</v>
      </c>
      <c r="F343" s="89">
        <f t="shared" si="213"/>
        <v>78973.278689944505</v>
      </c>
      <c r="G343" s="89">
        <f t="shared" si="213"/>
        <v>2392766.314300226</v>
      </c>
      <c r="H343" s="89">
        <f t="shared" si="213"/>
        <v>280004.43274839805</v>
      </c>
      <c r="I343" s="89">
        <f t="shared" si="213"/>
        <v>78561.819774941236</v>
      </c>
    </row>
    <row r="344" spans="3:9">
      <c r="C344" s="3">
        <v>200000</v>
      </c>
      <c r="D344" s="89">
        <f t="shared" ref="D344:I344" si="214">1000/D328</f>
        <v>2972944.1993160066</v>
      </c>
      <c r="E344" s="89">
        <f t="shared" si="214"/>
        <v>491415.38227213378</v>
      </c>
      <c r="F344" s="89">
        <f t="shared" si="214"/>
        <v>157913.82122055092</v>
      </c>
      <c r="G344" s="89">
        <f t="shared" si="214"/>
        <v>2923267.3543351018</v>
      </c>
      <c r="H344" s="89">
        <f t="shared" si="214"/>
        <v>487109.0939602977</v>
      </c>
      <c r="I344" s="89">
        <f t="shared" si="214"/>
        <v>155395.87323075978</v>
      </c>
    </row>
    <row r="345" spans="3:9">
      <c r="C345" s="3">
        <v>400000</v>
      </c>
      <c r="D345" s="89">
        <f t="shared" ref="D345:I345" si="215">1000/D329</f>
        <v>3224341.4756020224</v>
      </c>
      <c r="E345" s="89">
        <f t="shared" si="215"/>
        <v>869171.86503530934</v>
      </c>
      <c r="F345" s="89">
        <f t="shared" si="215"/>
        <v>289211.23422153876</v>
      </c>
      <c r="G345" s="89">
        <f t="shared" si="215"/>
        <v>3184469.0563638434</v>
      </c>
      <c r="H345" s="89">
        <f t="shared" si="215"/>
        <v>884500.5880954318</v>
      </c>
      <c r="I345" s="89">
        <f t="shared" si="215"/>
        <v>299987.03654995706</v>
      </c>
    </row>
    <row r="346" spans="3:9">
      <c r="C346" s="3">
        <v>600000</v>
      </c>
      <c r="D346" s="89">
        <f t="shared" ref="D346:I346" si="216">1000/D330</f>
        <v>3391821.6174544222</v>
      </c>
      <c r="E346" s="89">
        <f t="shared" si="216"/>
        <v>1100320.4007107585</v>
      </c>
      <c r="F346" s="89">
        <f t="shared" si="216"/>
        <v>427897.63847004675</v>
      </c>
      <c r="G346" s="89">
        <f t="shared" si="216"/>
        <v>3336235.3808340859</v>
      </c>
      <c r="H346" s="89">
        <f t="shared" si="216"/>
        <v>1078650.5758043877</v>
      </c>
      <c r="I346" s="89">
        <f t="shared" si="216"/>
        <v>433266.17769650317</v>
      </c>
    </row>
    <row r="347" spans="3:9">
      <c r="C347" s="3">
        <v>800000</v>
      </c>
      <c r="D347" s="89">
        <f t="shared" ref="D347:I347" si="217">1000/D331</f>
        <v>3428630.7520329021</v>
      </c>
      <c r="E347" s="89">
        <f t="shared" si="217"/>
        <v>1299399.4895254355</v>
      </c>
      <c r="F347" s="89">
        <f t="shared" si="217"/>
        <v>537141.97532643215</v>
      </c>
      <c r="G347" s="89">
        <f t="shared" si="217"/>
        <v>3390535.2397312233</v>
      </c>
      <c r="H347" s="89">
        <f t="shared" si="217"/>
        <v>1299936.6195109645</v>
      </c>
      <c r="I347" s="89">
        <f t="shared" si="217"/>
        <v>542638.15715636499</v>
      </c>
    </row>
    <row r="348" spans="3:9">
      <c r="C348" s="3">
        <v>1000000</v>
      </c>
      <c r="D348" s="89">
        <f t="shared" ref="D348:I348" si="218">1000/D332</f>
        <v>3541789.4958171323</v>
      </c>
      <c r="E348" s="89">
        <f t="shared" si="218"/>
        <v>1442992.8406045418</v>
      </c>
      <c r="F348" s="89">
        <f t="shared" si="218"/>
        <v>633932.67923396989</v>
      </c>
      <c r="G348" s="89">
        <f t="shared" si="218"/>
        <v>3494010.0480912258</v>
      </c>
      <c r="H348" s="89">
        <f t="shared" si="218"/>
        <v>1408483.736449281</v>
      </c>
      <c r="I348" s="89">
        <f t="shared" si="218"/>
        <v>627625.52236610546</v>
      </c>
    </row>
    <row r="353" spans="1:21">
      <c r="A353" s="1" t="s">
        <v>68</v>
      </c>
      <c r="B353" s="1" t="s">
        <v>59</v>
      </c>
    </row>
    <row r="354" spans="1:21">
      <c r="D354" s="4" t="s">
        <v>4</v>
      </c>
      <c r="E354" s="4"/>
      <c r="F354" s="4"/>
      <c r="G354" s="4"/>
      <c r="H354" s="4"/>
      <c r="I354" s="4"/>
      <c r="J354" s="4"/>
      <c r="K354" s="4"/>
      <c r="L354" s="4"/>
      <c r="M354" s="5" t="s">
        <v>10</v>
      </c>
      <c r="N354" s="5"/>
      <c r="O354" s="5"/>
      <c r="P354" s="5"/>
      <c r="Q354" s="5"/>
      <c r="R354" s="5"/>
      <c r="S354" s="5"/>
      <c r="T354" s="5"/>
      <c r="U354" s="5"/>
    </row>
    <row r="355" spans="1:21">
      <c r="D355" s="6" t="s">
        <v>1</v>
      </c>
      <c r="E355" s="6"/>
      <c r="F355" s="6"/>
      <c r="G355" s="8" t="s">
        <v>2</v>
      </c>
      <c r="H355" s="8"/>
      <c r="I355" s="8"/>
      <c r="J355" s="7" t="s">
        <v>3</v>
      </c>
      <c r="K355" s="7"/>
      <c r="L355" s="7"/>
      <c r="M355" s="6" t="s">
        <v>1</v>
      </c>
      <c r="N355" s="6"/>
      <c r="O355" s="6"/>
      <c r="P355" s="8" t="s">
        <v>2</v>
      </c>
      <c r="Q355" s="8"/>
      <c r="R355" s="8"/>
      <c r="S355" s="7" t="s">
        <v>3</v>
      </c>
      <c r="T355" s="7"/>
      <c r="U355" s="7"/>
    </row>
    <row r="356" spans="1:21" ht="36">
      <c r="C356" s="1" t="s">
        <v>6</v>
      </c>
      <c r="D356" s="16" t="s">
        <v>16</v>
      </c>
      <c r="E356" s="16" t="s">
        <v>17</v>
      </c>
      <c r="F356" s="16" t="s">
        <v>65</v>
      </c>
      <c r="G356" s="16" t="s">
        <v>16</v>
      </c>
      <c r="H356" s="16" t="s">
        <v>17</v>
      </c>
      <c r="I356" s="16" t="s">
        <v>65</v>
      </c>
      <c r="J356" s="16" t="s">
        <v>16</v>
      </c>
      <c r="K356" s="16" t="s">
        <v>17</v>
      </c>
      <c r="L356" s="16" t="s">
        <v>65</v>
      </c>
      <c r="M356" s="16" t="s">
        <v>16</v>
      </c>
      <c r="N356" s="16" t="s">
        <v>17</v>
      </c>
      <c r="O356" s="16" t="s">
        <v>65</v>
      </c>
      <c r="P356" s="16" t="s">
        <v>16</v>
      </c>
      <c r="Q356" s="16" t="s">
        <v>17</v>
      </c>
      <c r="R356" s="16" t="s">
        <v>65</v>
      </c>
      <c r="S356" s="16" t="s">
        <v>16</v>
      </c>
      <c r="T356" s="16" t="s">
        <v>17</v>
      </c>
      <c r="U356" s="16" t="s">
        <v>65</v>
      </c>
    </row>
    <row r="357" spans="1:21">
      <c r="C357" s="3">
        <v>1</v>
      </c>
      <c r="D357" s="9">
        <v>0.93364715576171797</v>
      </c>
      <c r="E357" s="9">
        <v>8.1572532653808594</v>
      </c>
      <c r="F357" s="9">
        <f>E357/D357</f>
        <v>8.7369765066394347</v>
      </c>
      <c r="G357" s="9">
        <v>1.0693073272705</v>
      </c>
      <c r="H357" s="9">
        <v>182.509660720825</v>
      </c>
      <c r="I357" s="9">
        <f>H357/G357</f>
        <v>170.68026755852949</v>
      </c>
      <c r="J357" s="9">
        <v>1.09004974365234</v>
      </c>
      <c r="K357" s="9">
        <v>728.10554504394497</v>
      </c>
      <c r="L357" s="9">
        <f>K357/J357</f>
        <v>667.95625546806855</v>
      </c>
      <c r="M357" s="9">
        <v>0.93913078308105402</v>
      </c>
      <c r="N357" s="9">
        <v>7.4725151062011701</v>
      </c>
      <c r="O357" s="9">
        <f>N357/M357</f>
        <v>7.9568418380299608</v>
      </c>
      <c r="P357" s="9">
        <v>0.98752975463867099</v>
      </c>
      <c r="Q357" s="9">
        <v>186.66076660156199</v>
      </c>
      <c r="R357" s="9">
        <f>Q357/P357</f>
        <v>189.01786576533041</v>
      </c>
      <c r="S357" s="9">
        <v>1.0166168212890598</v>
      </c>
      <c r="T357" s="9">
        <v>713.11616897582996</v>
      </c>
      <c r="U357" s="9">
        <f>T357/S357</f>
        <v>701.4601313320843</v>
      </c>
    </row>
    <row r="358" spans="1:21">
      <c r="C358" s="3">
        <v>10</v>
      </c>
      <c r="D358" s="9">
        <v>8.697509765625E-2</v>
      </c>
      <c r="E358" s="9">
        <v>0.983428955078125</v>
      </c>
      <c r="F358" s="9">
        <f t="shared" ref="F358:F367" si="219">E358/D358</f>
        <v>11.307017543859649</v>
      </c>
      <c r="G358" s="9">
        <v>9.093284606933591E-2</v>
      </c>
      <c r="H358" s="9">
        <v>19.113993644714299</v>
      </c>
      <c r="I358" s="9">
        <f t="shared" ref="I358:I367" si="220">H358/G358</f>
        <v>210.19900367068638</v>
      </c>
      <c r="J358" s="9">
        <v>9.0765953063964802E-2</v>
      </c>
      <c r="K358" s="9">
        <v>77.660226821899414</v>
      </c>
      <c r="L358" s="9">
        <f t="shared" ref="L358:L367" si="221">K358/J358</f>
        <v>855.60966640399306</v>
      </c>
      <c r="M358" s="9">
        <v>4.1007995605468707E-3</v>
      </c>
      <c r="N358" s="9">
        <v>0.98123550415038985</v>
      </c>
      <c r="O358" s="9">
        <f t="shared" ref="O358:O367" si="222">N358/M358</f>
        <v>239.27906976744191</v>
      </c>
      <c r="P358" s="9">
        <v>8.7237358093261705E-2</v>
      </c>
      <c r="Q358" s="9">
        <v>18.203258514404201</v>
      </c>
      <c r="R358" s="9">
        <f t="shared" ref="R358:R367" si="223">Q358/P358</f>
        <v>208.66356928122332</v>
      </c>
      <c r="S358" s="9">
        <v>4.8637390136718707E-3</v>
      </c>
      <c r="T358" s="9">
        <v>76.469635963439885</v>
      </c>
      <c r="U358" s="9">
        <f t="shared" ref="U358:U367" si="224">T358/S358</f>
        <v>15722.397058823532</v>
      </c>
    </row>
    <row r="359" spans="1:21">
      <c r="C359" s="3">
        <v>100</v>
      </c>
      <c r="D359" s="9">
        <v>6.7472457885742101E-4</v>
      </c>
      <c r="E359" s="9">
        <v>0.175416469573974</v>
      </c>
      <c r="F359" s="9">
        <f t="shared" si="219"/>
        <v>259.98233215547646</v>
      </c>
      <c r="G359" s="9">
        <v>1.0223388671875E-2</v>
      </c>
      <c r="H359" s="9">
        <v>1.86675548553466</v>
      </c>
      <c r="I359" s="9">
        <f t="shared" si="220"/>
        <v>182.5965485074619</v>
      </c>
      <c r="J359" s="9">
        <v>9.5438957214355399E-3</v>
      </c>
      <c r="K359" s="9">
        <v>7.7623438835143999</v>
      </c>
      <c r="L359" s="9">
        <f t="shared" si="221"/>
        <v>813.33075193604805</v>
      </c>
      <c r="M359" s="9">
        <v>8.8310241699218698E-3</v>
      </c>
      <c r="N359" s="9">
        <v>0.17720222473144498</v>
      </c>
      <c r="O359" s="9">
        <f t="shared" si="222"/>
        <v>20.065874730021573</v>
      </c>
      <c r="P359" s="9">
        <v>9.1624259948730399E-3</v>
      </c>
      <c r="Q359" s="9">
        <v>1.8705797195434499</v>
      </c>
      <c r="R359" s="9">
        <f t="shared" si="223"/>
        <v>204.15768930522967</v>
      </c>
      <c r="S359" s="9">
        <v>1.01804733276367E-2</v>
      </c>
      <c r="T359" s="9">
        <v>7.7440953254699698</v>
      </c>
      <c r="U359" s="9">
        <f t="shared" si="224"/>
        <v>760.68126463700366</v>
      </c>
    </row>
    <row r="360" spans="1:21">
      <c r="C360" s="3">
        <v>1000</v>
      </c>
      <c r="D360" s="9">
        <v>1.20878219604492E-4</v>
      </c>
      <c r="E360" s="9">
        <v>7.4946880340576102E-2</v>
      </c>
      <c r="F360" s="9">
        <f t="shared" si="219"/>
        <v>620.01972386587806</v>
      </c>
      <c r="G360" s="9">
        <v>1.0392665863037101E-3</v>
      </c>
      <c r="H360" s="9">
        <v>0.25393843650817799</v>
      </c>
      <c r="I360" s="9">
        <f t="shared" si="220"/>
        <v>244.34388621243355</v>
      </c>
      <c r="J360" s="9">
        <v>1.10244750976562E-3</v>
      </c>
      <c r="K360" s="9">
        <v>0.82393455505371005</v>
      </c>
      <c r="L360" s="9">
        <f t="shared" si="221"/>
        <v>747.36851211072917</v>
      </c>
      <c r="M360" s="9">
        <v>8.9597702026367101E-4</v>
      </c>
      <c r="N360" s="9">
        <v>7.5019836425781194E-2</v>
      </c>
      <c r="O360" s="9">
        <f t="shared" si="222"/>
        <v>83.729643427355001</v>
      </c>
      <c r="P360" s="9">
        <v>1.0814666748046799E-3</v>
      </c>
      <c r="Q360" s="9">
        <v>0.24911808967590299</v>
      </c>
      <c r="R360" s="9">
        <f t="shared" si="223"/>
        <v>230.35207231040695</v>
      </c>
      <c r="S360" s="9">
        <v>1.0876655578613201E-3</v>
      </c>
      <c r="T360" s="9">
        <v>0.81802606582641602</v>
      </c>
      <c r="U360" s="9">
        <f t="shared" si="224"/>
        <v>752.09338009645444</v>
      </c>
    </row>
    <row r="361" spans="1:21">
      <c r="C361" s="3">
        <v>10000</v>
      </c>
      <c r="D361" s="9">
        <v>2.0141601562499999E-4</v>
      </c>
      <c r="E361" s="9">
        <v>6.006455421447749E-2</v>
      </c>
      <c r="F361" s="9">
        <f t="shared" si="219"/>
        <v>298.21141098484827</v>
      </c>
      <c r="G361" s="9">
        <v>1.6839504241943301E-4</v>
      </c>
      <c r="H361" s="9">
        <v>7.6849174499511688E-2</v>
      </c>
      <c r="I361" s="9">
        <f t="shared" si="220"/>
        <v>456.36245221577371</v>
      </c>
      <c r="J361" s="9">
        <v>1.65081024169921E-4</v>
      </c>
      <c r="K361" s="9">
        <v>0.13925492763519201</v>
      </c>
      <c r="L361" s="9">
        <f t="shared" si="221"/>
        <v>843.555025996533</v>
      </c>
      <c r="M361" s="9">
        <v>1.70159339904785E-4</v>
      </c>
      <c r="N361" s="9">
        <v>6.0419917106628397E-2</v>
      </c>
      <c r="O361" s="9">
        <f t="shared" si="222"/>
        <v>355.07846434075964</v>
      </c>
      <c r="P361" s="9">
        <v>1.7139911651611298E-4</v>
      </c>
      <c r="Q361" s="9">
        <v>8.0725908279418904E-2</v>
      </c>
      <c r="R361" s="9">
        <f t="shared" si="223"/>
        <v>470.98205591876535</v>
      </c>
      <c r="S361" s="9">
        <v>1.8365383148193301E-4</v>
      </c>
      <c r="T361" s="9">
        <v>0.13568763732910102</v>
      </c>
      <c r="U361" s="9">
        <f t="shared" si="224"/>
        <v>738.82279631312417</v>
      </c>
    </row>
    <row r="362" spans="1:21">
      <c r="C362" s="3">
        <v>100000</v>
      </c>
      <c r="D362" s="9">
        <v>9.7601413726806601E-5</v>
      </c>
      <c r="E362" s="9">
        <v>5.9561526775360099E-2</v>
      </c>
      <c r="F362" s="9">
        <f t="shared" si="219"/>
        <v>610.25270537655433</v>
      </c>
      <c r="G362" s="9">
        <v>9.4361305236816413E-5</v>
      </c>
      <c r="H362" s="9">
        <v>6.06315183639526E-2</v>
      </c>
      <c r="I362" s="9">
        <f t="shared" si="220"/>
        <v>642.54641467481895</v>
      </c>
      <c r="J362" s="9">
        <v>9.5057487487792898E-5</v>
      </c>
      <c r="K362" s="9">
        <v>6.8991820812225296E-2</v>
      </c>
      <c r="L362" s="9">
        <f t="shared" si="221"/>
        <v>725.790494105844</v>
      </c>
      <c r="M362" s="9">
        <v>9.8814964294433589E-5</v>
      </c>
      <c r="N362" s="9">
        <v>6.1213366985320997E-2</v>
      </c>
      <c r="O362" s="9">
        <f t="shared" si="222"/>
        <v>619.47466583023652</v>
      </c>
      <c r="P362" s="9">
        <v>9.9833011627197202E-5</v>
      </c>
      <c r="Q362" s="9">
        <v>6.0929119586944497E-2</v>
      </c>
      <c r="R362" s="9">
        <f t="shared" si="223"/>
        <v>610.31034318056936</v>
      </c>
      <c r="S362" s="9">
        <v>8.7263584136962794E-5</v>
      </c>
      <c r="T362" s="9">
        <v>6.88648581504821E-2</v>
      </c>
      <c r="U362" s="9">
        <f t="shared" si="224"/>
        <v>789.15917597879843</v>
      </c>
    </row>
    <row r="363" spans="1:21">
      <c r="C363" s="3">
        <v>200000</v>
      </c>
      <c r="D363" s="9">
        <v>9.0773105621337502E-5</v>
      </c>
      <c r="E363" s="9">
        <v>6.1250706911086999E-2</v>
      </c>
      <c r="F363" s="9">
        <f t="shared" si="219"/>
        <v>674.76711843038618</v>
      </c>
      <c r="G363" s="9">
        <v>9.3187093734740998E-5</v>
      </c>
      <c r="H363" s="9">
        <v>6.1602387428283487E-2</v>
      </c>
      <c r="I363" s="9">
        <f t="shared" si="220"/>
        <v>661.06136546801179</v>
      </c>
      <c r="J363" s="9">
        <v>8.9037418365478499E-5</v>
      </c>
      <c r="K363" s="9">
        <v>6.4403555393218501E-2</v>
      </c>
      <c r="L363" s="9">
        <f t="shared" si="221"/>
        <v>723.33134288391477</v>
      </c>
      <c r="M363" s="9">
        <v>9.4197988510131517E-5</v>
      </c>
      <c r="N363" s="9">
        <v>6.1052823066711004E-2</v>
      </c>
      <c r="O363" s="9">
        <f t="shared" si="222"/>
        <v>648.13298067553148</v>
      </c>
      <c r="P363" s="9">
        <v>9.1855525970458492E-5</v>
      </c>
      <c r="Q363" s="9">
        <v>6.1174062490462991E-2</v>
      </c>
      <c r="R363" s="9">
        <f t="shared" si="223"/>
        <v>665.98129882939304</v>
      </c>
      <c r="S363" s="9">
        <v>9.5574855804442995E-5</v>
      </c>
      <c r="T363" s="9">
        <v>6.3780437707900997E-2</v>
      </c>
      <c r="U363" s="9">
        <f t="shared" si="224"/>
        <v>667.33490907276928</v>
      </c>
    </row>
    <row r="364" spans="1:21">
      <c r="C364" s="3">
        <v>400000</v>
      </c>
      <c r="D364" s="9">
        <v>8.6705088615417254E-5</v>
      </c>
      <c r="E364" s="9">
        <v>5.8277401924133249E-2</v>
      </c>
      <c r="F364" s="9">
        <f t="shared" si="219"/>
        <v>672.13358356190861</v>
      </c>
      <c r="G364" s="9">
        <v>8.8515877723693737E-5</v>
      </c>
      <c r="H364" s="9">
        <v>6.1526540517806989E-2</v>
      </c>
      <c r="I364" s="9">
        <f t="shared" si="220"/>
        <v>695.09044139928017</v>
      </c>
      <c r="J364" s="9">
        <v>8.6887478828430001E-5</v>
      </c>
      <c r="K364" s="9">
        <v>6.2236371636390501E-2</v>
      </c>
      <c r="L364" s="9">
        <f t="shared" si="221"/>
        <v>716.28700102213645</v>
      </c>
      <c r="M364" s="9">
        <v>8.7648630142211765E-5</v>
      </c>
      <c r="N364" s="9">
        <v>8.9460620880126754E-2</v>
      </c>
      <c r="O364" s="9">
        <f t="shared" si="222"/>
        <v>1020.6733492009515</v>
      </c>
      <c r="P364" s="9">
        <v>8.806288242340076E-5</v>
      </c>
      <c r="Q364" s="9">
        <v>6.1419151425361494E-2</v>
      </c>
      <c r="R364" s="9">
        <f t="shared" si="223"/>
        <v>697.44652610917399</v>
      </c>
      <c r="S364" s="9">
        <v>8.7422728538512996E-5</v>
      </c>
      <c r="T364" s="9">
        <v>6.2670785784721253E-2</v>
      </c>
      <c r="U364" s="9">
        <f t="shared" si="224"/>
        <v>716.87062200435003</v>
      </c>
    </row>
    <row r="365" spans="1:21">
      <c r="C365" s="3">
        <v>600000</v>
      </c>
      <c r="D365" s="9">
        <v>8.4895690282185828E-5</v>
      </c>
      <c r="E365" s="9">
        <v>6.1227169434229491E-2</v>
      </c>
      <c r="F365" s="9">
        <f t="shared" si="219"/>
        <v>721.20468342639947</v>
      </c>
      <c r="G365" s="9">
        <v>8.6152553558349506E-5</v>
      </c>
      <c r="H365" s="9">
        <v>6.1335723002751669E-2</v>
      </c>
      <c r="I365" s="9">
        <f t="shared" si="220"/>
        <v>711.94318066509936</v>
      </c>
      <c r="J365" s="9">
        <v>8.4927082061767492E-5</v>
      </c>
      <c r="K365" s="9">
        <v>8.9681328535079832E-2</v>
      </c>
      <c r="L365" s="9">
        <f t="shared" si="221"/>
        <v>1055.9803346340639</v>
      </c>
      <c r="M365" s="9">
        <v>8.8207721710205003E-5</v>
      </c>
      <c r="N365" s="9">
        <v>7.9707415103912327E-2</v>
      </c>
      <c r="O365" s="9">
        <f t="shared" si="222"/>
        <v>903.63307835770513</v>
      </c>
      <c r="P365" s="9">
        <v>8.8829596837361501E-5</v>
      </c>
      <c r="Q365" s="9">
        <v>6.1295340458551992E-2</v>
      </c>
      <c r="R365" s="9">
        <f t="shared" si="223"/>
        <v>690.03285662522933</v>
      </c>
      <c r="S365" s="9">
        <v>8.6484750111897679E-5</v>
      </c>
      <c r="T365" s="9">
        <v>6.2453797658284509E-2</v>
      </c>
      <c r="U365" s="9">
        <f t="shared" si="224"/>
        <v>722.13653363719163</v>
      </c>
    </row>
    <row r="366" spans="1:21">
      <c r="C366" s="3">
        <v>800000</v>
      </c>
      <c r="D366" s="9">
        <v>8.4013640880584628E-5</v>
      </c>
      <c r="E366" s="9">
        <v>6.0302458107471375E-2</v>
      </c>
      <c r="F366" s="9">
        <f t="shared" si="219"/>
        <v>717.76984636559348</v>
      </c>
      <c r="G366" s="9">
        <v>8.5797607898712127E-5</v>
      </c>
      <c r="H366" s="9">
        <v>6.0900721549987748E-2</v>
      </c>
      <c r="I366" s="9">
        <f t="shared" si="220"/>
        <v>709.81840917853731</v>
      </c>
      <c r="J366" s="9">
        <v>8.4539353847503624E-5</v>
      </c>
      <c r="K366" s="9">
        <v>6.1718956530094127E-2</v>
      </c>
      <c r="L366" s="9">
        <f t="shared" si="221"/>
        <v>730.06184364060687</v>
      </c>
      <c r="M366" s="9">
        <v>8.6690187454223637E-5</v>
      </c>
      <c r="N366" s="9">
        <v>7.2465200126170998E-2</v>
      </c>
      <c r="O366" s="9">
        <f t="shared" si="222"/>
        <v>835.91006380550186</v>
      </c>
      <c r="P366" s="9">
        <v>8.7006390094756993E-5</v>
      </c>
      <c r="Q366" s="9">
        <v>6.1009564101695994E-2</v>
      </c>
      <c r="R366" s="9">
        <f t="shared" si="223"/>
        <v>701.20785421911705</v>
      </c>
      <c r="S366" s="9">
        <v>8.6059272289276125E-5</v>
      </c>
      <c r="T366" s="9">
        <v>6.1371698081493377E-2</v>
      </c>
      <c r="U366" s="9">
        <f t="shared" si="224"/>
        <v>713.1328960719195</v>
      </c>
    </row>
    <row r="367" spans="1:21">
      <c r="C367" s="3">
        <v>1000000</v>
      </c>
      <c r="D367" s="9">
        <v>8.2695484161376904E-5</v>
      </c>
      <c r="E367" s="9">
        <v>6.0481375694274905E-2</v>
      </c>
      <c r="F367" s="9">
        <f t="shared" si="219"/>
        <v>731.37458843880688</v>
      </c>
      <c r="G367" s="9">
        <v>8.52453708648681E-5</v>
      </c>
      <c r="H367" s="9">
        <v>6.0588423013687095E-2</v>
      </c>
      <c r="I367" s="9">
        <f t="shared" si="220"/>
        <v>710.75323385867523</v>
      </c>
      <c r="J367" s="9">
        <v>8.3509206771850499E-5</v>
      </c>
      <c r="K367" s="9">
        <v>6.0061044692993101E-2</v>
      </c>
      <c r="L367" s="9">
        <f t="shared" si="221"/>
        <v>719.21464727933005</v>
      </c>
      <c r="M367" s="9">
        <v>8.7007522583007794E-5</v>
      </c>
      <c r="N367" s="9">
        <v>6.03414666652679E-2</v>
      </c>
      <c r="O367" s="9">
        <f t="shared" si="222"/>
        <v>693.52011037551756</v>
      </c>
      <c r="P367" s="9">
        <v>8.9092493057250891E-5</v>
      </c>
      <c r="Q367" s="9">
        <v>6.1108995676040598E-2</v>
      </c>
      <c r="R367" s="9">
        <f t="shared" si="223"/>
        <v>685.90510355088975</v>
      </c>
      <c r="S367" s="9">
        <v>8.4738492965698197E-5</v>
      </c>
      <c r="T367" s="9">
        <v>6.1660127401351891E-2</v>
      </c>
      <c r="U367" s="9">
        <f t="shared" si="224"/>
        <v>727.65192350437087</v>
      </c>
    </row>
    <row r="370" spans="3:22">
      <c r="C370" s="1" t="str">
        <f>"カラム("&amp;B353&amp;")のソート結果1セルの読出し時間(ms)"</f>
        <v>カラム(Double10)のソート結果1セルの読出し時間(ms)</v>
      </c>
      <c r="P370" s="1" t="str">
        <f>"カラム("&amp;B353&amp;")のソート順／レコード順 時間比"</f>
        <v>カラム(Double10)のソート順／レコード順 時間比</v>
      </c>
    </row>
    <row r="371" spans="3:22">
      <c r="C371" s="31" t="s">
        <v>73</v>
      </c>
      <c r="D371" s="33" t="s">
        <v>43</v>
      </c>
      <c r="E371" s="33" t="s">
        <v>44</v>
      </c>
      <c r="F371" s="33" t="s">
        <v>45</v>
      </c>
      <c r="G371" s="33" t="s">
        <v>195</v>
      </c>
      <c r="H371" s="33" t="s">
        <v>196</v>
      </c>
      <c r="I371" s="33" t="s">
        <v>197</v>
      </c>
      <c r="P371" s="31" t="s">
        <v>73</v>
      </c>
      <c r="Q371" s="33" t="s">
        <v>43</v>
      </c>
      <c r="R371" s="33" t="s">
        <v>44</v>
      </c>
      <c r="S371" s="33" t="s">
        <v>45</v>
      </c>
      <c r="T371" s="33" t="s">
        <v>46</v>
      </c>
      <c r="U371" s="33" t="s">
        <v>47</v>
      </c>
      <c r="V371" s="33" t="s">
        <v>48</v>
      </c>
    </row>
    <row r="372" spans="3:22">
      <c r="C372" s="29">
        <v>1</v>
      </c>
      <c r="D372" s="30">
        <f>E357</f>
        <v>8.1572532653808594</v>
      </c>
      <c r="E372" s="30">
        <f>H357</f>
        <v>182.509660720825</v>
      </c>
      <c r="F372" s="30">
        <f>K357</f>
        <v>728.10554504394497</v>
      </c>
      <c r="G372" s="30">
        <f>N357</f>
        <v>7.4725151062011701</v>
      </c>
      <c r="H372" s="30">
        <f>Q357</f>
        <v>186.66076660156199</v>
      </c>
      <c r="I372" s="30">
        <f>T357</f>
        <v>713.11616897582996</v>
      </c>
      <c r="P372" s="29">
        <v>1</v>
      </c>
      <c r="Q372" s="30">
        <f>F357</f>
        <v>8.7369765066394347</v>
      </c>
      <c r="R372" s="30">
        <f>I357</f>
        <v>170.68026755852949</v>
      </c>
      <c r="S372" s="30">
        <f>L357</f>
        <v>667.95625546806855</v>
      </c>
      <c r="T372" s="30">
        <f>O357</f>
        <v>7.9568418380299608</v>
      </c>
      <c r="U372" s="30">
        <f>R357</f>
        <v>189.01786576533041</v>
      </c>
      <c r="V372" s="30">
        <f>U357</f>
        <v>701.4601313320843</v>
      </c>
    </row>
    <row r="373" spans="3:22">
      <c r="C373" s="29">
        <v>10</v>
      </c>
      <c r="D373" s="30">
        <f t="shared" ref="D373:D381" si="225">E358</f>
        <v>0.983428955078125</v>
      </c>
      <c r="E373" s="30">
        <f t="shared" ref="E373:E379" si="226">H358</f>
        <v>19.113993644714299</v>
      </c>
      <c r="F373" s="30">
        <f t="shared" ref="F373:F379" si="227">K358</f>
        <v>77.660226821899414</v>
      </c>
      <c r="G373" s="30">
        <f t="shared" ref="G373:G379" si="228">N358</f>
        <v>0.98123550415038985</v>
      </c>
      <c r="H373" s="30">
        <f t="shared" ref="H373:H379" si="229">Q358</f>
        <v>18.203258514404201</v>
      </c>
      <c r="I373" s="30">
        <f t="shared" ref="I373:I379" si="230">T358</f>
        <v>76.469635963439885</v>
      </c>
      <c r="P373" s="29">
        <v>10</v>
      </c>
      <c r="Q373" s="30">
        <f t="shared" ref="Q373:Q382" si="231">F358</f>
        <v>11.307017543859649</v>
      </c>
      <c r="R373" s="30">
        <f t="shared" ref="R373:R382" si="232">I358</f>
        <v>210.19900367068638</v>
      </c>
      <c r="S373" s="30">
        <f t="shared" ref="S373:S382" si="233">L358</f>
        <v>855.60966640399306</v>
      </c>
      <c r="T373" s="30">
        <f t="shared" ref="T373:T382" si="234">O358</f>
        <v>239.27906976744191</v>
      </c>
      <c r="U373" s="30">
        <f t="shared" ref="U373:U382" si="235">R358</f>
        <v>208.66356928122332</v>
      </c>
      <c r="V373" s="30">
        <f t="shared" ref="V373:V382" si="236">U358</f>
        <v>15722.397058823532</v>
      </c>
    </row>
    <row r="374" spans="3:22">
      <c r="C374" s="29">
        <v>100</v>
      </c>
      <c r="D374" s="30">
        <f t="shared" si="225"/>
        <v>0.175416469573974</v>
      </c>
      <c r="E374" s="30">
        <f t="shared" si="226"/>
        <v>1.86675548553466</v>
      </c>
      <c r="F374" s="30">
        <f t="shared" si="227"/>
        <v>7.7623438835143999</v>
      </c>
      <c r="G374" s="30">
        <f t="shared" si="228"/>
        <v>0.17720222473144498</v>
      </c>
      <c r="H374" s="30">
        <f t="shared" si="229"/>
        <v>1.8705797195434499</v>
      </c>
      <c r="I374" s="30">
        <f t="shared" si="230"/>
        <v>7.7440953254699698</v>
      </c>
      <c r="P374" s="29">
        <v>100</v>
      </c>
      <c r="Q374" s="30">
        <f t="shared" si="231"/>
        <v>259.98233215547646</v>
      </c>
      <c r="R374" s="30">
        <f t="shared" si="232"/>
        <v>182.5965485074619</v>
      </c>
      <c r="S374" s="30">
        <f t="shared" si="233"/>
        <v>813.33075193604805</v>
      </c>
      <c r="T374" s="30">
        <f t="shared" si="234"/>
        <v>20.065874730021573</v>
      </c>
      <c r="U374" s="30">
        <f t="shared" si="235"/>
        <v>204.15768930522967</v>
      </c>
      <c r="V374" s="30">
        <f t="shared" si="236"/>
        <v>760.68126463700366</v>
      </c>
    </row>
    <row r="375" spans="3:22">
      <c r="C375" s="29">
        <v>1000</v>
      </c>
      <c r="D375" s="30">
        <f t="shared" si="225"/>
        <v>7.4946880340576102E-2</v>
      </c>
      <c r="E375" s="30">
        <f t="shared" si="226"/>
        <v>0.25393843650817799</v>
      </c>
      <c r="F375" s="30">
        <f t="shared" si="227"/>
        <v>0.82393455505371005</v>
      </c>
      <c r="G375" s="30">
        <f t="shared" si="228"/>
        <v>7.5019836425781194E-2</v>
      </c>
      <c r="H375" s="30">
        <f t="shared" si="229"/>
        <v>0.24911808967590299</v>
      </c>
      <c r="I375" s="30">
        <f t="shared" si="230"/>
        <v>0.81802606582641602</v>
      </c>
      <c r="P375" s="29">
        <v>1000</v>
      </c>
      <c r="Q375" s="30">
        <f t="shared" si="231"/>
        <v>620.01972386587806</v>
      </c>
      <c r="R375" s="30">
        <f t="shared" si="232"/>
        <v>244.34388621243355</v>
      </c>
      <c r="S375" s="30">
        <f t="shared" si="233"/>
        <v>747.36851211072917</v>
      </c>
      <c r="T375" s="30">
        <f t="shared" si="234"/>
        <v>83.729643427355001</v>
      </c>
      <c r="U375" s="30">
        <f t="shared" si="235"/>
        <v>230.35207231040695</v>
      </c>
      <c r="V375" s="30">
        <f t="shared" si="236"/>
        <v>752.09338009645444</v>
      </c>
    </row>
    <row r="376" spans="3:22">
      <c r="C376" s="3">
        <v>10000</v>
      </c>
      <c r="D376" s="9">
        <f t="shared" si="225"/>
        <v>6.006455421447749E-2</v>
      </c>
      <c r="E376" s="9">
        <f t="shared" si="226"/>
        <v>7.6849174499511688E-2</v>
      </c>
      <c r="F376" s="9">
        <f t="shared" si="227"/>
        <v>0.13925492763519201</v>
      </c>
      <c r="G376" s="9">
        <f t="shared" si="228"/>
        <v>6.0419917106628397E-2</v>
      </c>
      <c r="H376" s="9">
        <f t="shared" si="229"/>
        <v>8.0725908279418904E-2</v>
      </c>
      <c r="I376" s="9">
        <f t="shared" si="230"/>
        <v>0.13568763732910102</v>
      </c>
      <c r="P376" s="3">
        <v>10000</v>
      </c>
      <c r="Q376" s="9">
        <f t="shared" si="231"/>
        <v>298.21141098484827</v>
      </c>
      <c r="R376" s="9">
        <f t="shared" si="232"/>
        <v>456.36245221577371</v>
      </c>
      <c r="S376" s="9">
        <f t="shared" si="233"/>
        <v>843.555025996533</v>
      </c>
      <c r="T376" s="9">
        <f t="shared" si="234"/>
        <v>355.07846434075964</v>
      </c>
      <c r="U376" s="9">
        <f t="shared" si="235"/>
        <v>470.98205591876535</v>
      </c>
      <c r="V376" s="9">
        <f t="shared" si="236"/>
        <v>738.82279631312417</v>
      </c>
    </row>
    <row r="377" spans="3:22">
      <c r="C377" s="3">
        <v>100000</v>
      </c>
      <c r="D377" s="9">
        <f t="shared" si="225"/>
        <v>5.9561526775360099E-2</v>
      </c>
      <c r="E377" s="9">
        <f t="shared" si="226"/>
        <v>6.06315183639526E-2</v>
      </c>
      <c r="F377" s="9">
        <f t="shared" si="227"/>
        <v>6.8991820812225296E-2</v>
      </c>
      <c r="G377" s="9">
        <f t="shared" si="228"/>
        <v>6.1213366985320997E-2</v>
      </c>
      <c r="H377" s="9">
        <f t="shared" si="229"/>
        <v>6.0929119586944497E-2</v>
      </c>
      <c r="I377" s="9">
        <f t="shared" si="230"/>
        <v>6.88648581504821E-2</v>
      </c>
      <c r="P377" s="3">
        <v>100000</v>
      </c>
      <c r="Q377" s="9">
        <f t="shared" si="231"/>
        <v>610.25270537655433</v>
      </c>
      <c r="R377" s="9">
        <f t="shared" si="232"/>
        <v>642.54641467481895</v>
      </c>
      <c r="S377" s="9">
        <f t="shared" si="233"/>
        <v>725.790494105844</v>
      </c>
      <c r="T377" s="9">
        <f t="shared" si="234"/>
        <v>619.47466583023652</v>
      </c>
      <c r="U377" s="9">
        <f t="shared" si="235"/>
        <v>610.31034318056936</v>
      </c>
      <c r="V377" s="9">
        <f t="shared" si="236"/>
        <v>789.15917597879843</v>
      </c>
    </row>
    <row r="378" spans="3:22">
      <c r="C378" s="3">
        <v>200000</v>
      </c>
      <c r="D378" s="9">
        <f t="shared" si="225"/>
        <v>6.1250706911086999E-2</v>
      </c>
      <c r="E378" s="9">
        <f t="shared" si="226"/>
        <v>6.1602387428283487E-2</v>
      </c>
      <c r="F378" s="9">
        <f t="shared" si="227"/>
        <v>6.4403555393218501E-2</v>
      </c>
      <c r="G378" s="9">
        <f t="shared" si="228"/>
        <v>6.1052823066711004E-2</v>
      </c>
      <c r="H378" s="9">
        <f t="shared" si="229"/>
        <v>6.1174062490462991E-2</v>
      </c>
      <c r="I378" s="9">
        <f t="shared" si="230"/>
        <v>6.3780437707900997E-2</v>
      </c>
      <c r="P378" s="3">
        <v>200000</v>
      </c>
      <c r="Q378" s="9">
        <f t="shared" si="231"/>
        <v>674.76711843038618</v>
      </c>
      <c r="R378" s="9">
        <f t="shared" si="232"/>
        <v>661.06136546801179</v>
      </c>
      <c r="S378" s="9">
        <f t="shared" si="233"/>
        <v>723.33134288391477</v>
      </c>
      <c r="T378" s="9">
        <f t="shared" si="234"/>
        <v>648.13298067553148</v>
      </c>
      <c r="U378" s="9">
        <f t="shared" si="235"/>
        <v>665.98129882939304</v>
      </c>
      <c r="V378" s="9">
        <f t="shared" si="236"/>
        <v>667.33490907276928</v>
      </c>
    </row>
    <row r="379" spans="3:22">
      <c r="C379" s="3">
        <v>400000</v>
      </c>
      <c r="D379" s="9">
        <f t="shared" si="225"/>
        <v>5.8277401924133249E-2</v>
      </c>
      <c r="E379" s="9">
        <f t="shared" si="226"/>
        <v>6.1526540517806989E-2</v>
      </c>
      <c r="F379" s="9">
        <f t="shared" si="227"/>
        <v>6.2236371636390501E-2</v>
      </c>
      <c r="G379" s="9">
        <f t="shared" si="228"/>
        <v>8.9460620880126754E-2</v>
      </c>
      <c r="H379" s="9">
        <f t="shared" si="229"/>
        <v>6.1419151425361494E-2</v>
      </c>
      <c r="I379" s="9">
        <f t="shared" si="230"/>
        <v>6.2670785784721253E-2</v>
      </c>
      <c r="P379" s="3">
        <v>400000</v>
      </c>
      <c r="Q379" s="9">
        <f t="shared" si="231"/>
        <v>672.13358356190861</v>
      </c>
      <c r="R379" s="9">
        <f t="shared" si="232"/>
        <v>695.09044139928017</v>
      </c>
      <c r="S379" s="9">
        <f t="shared" si="233"/>
        <v>716.28700102213645</v>
      </c>
      <c r="T379" s="9">
        <f t="shared" si="234"/>
        <v>1020.6733492009515</v>
      </c>
      <c r="U379" s="9">
        <f t="shared" si="235"/>
        <v>697.44652610917399</v>
      </c>
      <c r="V379" s="9">
        <f t="shared" si="236"/>
        <v>716.87062200435003</v>
      </c>
    </row>
    <row r="380" spans="3:22">
      <c r="C380" s="3">
        <v>600000</v>
      </c>
      <c r="D380" s="9">
        <f>E365</f>
        <v>6.1227169434229491E-2</v>
      </c>
      <c r="E380" s="9">
        <f>H365</f>
        <v>6.1335723002751669E-2</v>
      </c>
      <c r="F380" s="9">
        <f>K365</f>
        <v>8.9681328535079832E-2</v>
      </c>
      <c r="G380" s="9">
        <f>N365</f>
        <v>7.9707415103912327E-2</v>
      </c>
      <c r="H380" s="9">
        <f>Q365</f>
        <v>6.1295340458551992E-2</v>
      </c>
      <c r="I380" s="9">
        <f>T365</f>
        <v>6.2453797658284509E-2</v>
      </c>
      <c r="P380" s="3">
        <v>600000</v>
      </c>
      <c r="Q380" s="9">
        <f t="shared" si="231"/>
        <v>721.20468342639947</v>
      </c>
      <c r="R380" s="9">
        <f t="shared" si="232"/>
        <v>711.94318066509936</v>
      </c>
      <c r="S380" s="9">
        <f t="shared" si="233"/>
        <v>1055.9803346340639</v>
      </c>
      <c r="T380" s="9">
        <f t="shared" si="234"/>
        <v>903.63307835770513</v>
      </c>
      <c r="U380" s="9">
        <f t="shared" si="235"/>
        <v>690.03285662522933</v>
      </c>
      <c r="V380" s="9">
        <f t="shared" si="236"/>
        <v>722.13653363719163</v>
      </c>
    </row>
    <row r="381" spans="3:22">
      <c r="C381" s="3">
        <v>800000</v>
      </c>
      <c r="D381" s="9">
        <f t="shared" si="225"/>
        <v>6.0302458107471375E-2</v>
      </c>
      <c r="E381" s="9">
        <f t="shared" ref="E381" si="237">H366</f>
        <v>6.0900721549987748E-2</v>
      </c>
      <c r="F381" s="9">
        <f t="shared" ref="F381" si="238">K366</f>
        <v>6.1718956530094127E-2</v>
      </c>
      <c r="G381" s="9">
        <f t="shared" ref="G381" si="239">N366</f>
        <v>7.2465200126170998E-2</v>
      </c>
      <c r="H381" s="9">
        <f t="shared" ref="H381" si="240">Q366</f>
        <v>6.1009564101695994E-2</v>
      </c>
      <c r="I381" s="9">
        <f t="shared" ref="I381" si="241">T366</f>
        <v>6.1371698081493377E-2</v>
      </c>
      <c r="P381" s="3">
        <v>800000</v>
      </c>
      <c r="Q381" s="9">
        <f t="shared" si="231"/>
        <v>717.76984636559348</v>
      </c>
      <c r="R381" s="9">
        <f t="shared" si="232"/>
        <v>709.81840917853731</v>
      </c>
      <c r="S381" s="9">
        <f t="shared" si="233"/>
        <v>730.06184364060687</v>
      </c>
      <c r="T381" s="9">
        <f t="shared" si="234"/>
        <v>835.91006380550186</v>
      </c>
      <c r="U381" s="9">
        <f t="shared" si="235"/>
        <v>701.20785421911705</v>
      </c>
      <c r="V381" s="9">
        <f t="shared" si="236"/>
        <v>713.1328960719195</v>
      </c>
    </row>
    <row r="382" spans="3:22">
      <c r="C382" s="3">
        <v>1000000</v>
      </c>
      <c r="D382" s="9">
        <f>E367</f>
        <v>6.0481375694274905E-2</v>
      </c>
      <c r="E382" s="9">
        <f>H367</f>
        <v>6.0588423013687095E-2</v>
      </c>
      <c r="F382" s="9">
        <f>K367</f>
        <v>6.0061044692993101E-2</v>
      </c>
      <c r="G382" s="9">
        <f>N367</f>
        <v>6.03414666652679E-2</v>
      </c>
      <c r="H382" s="9">
        <f>Q367</f>
        <v>6.1108995676040598E-2</v>
      </c>
      <c r="I382" s="9">
        <f>T367</f>
        <v>6.1660127401351891E-2</v>
      </c>
      <c r="P382" s="3">
        <v>1000000</v>
      </c>
      <c r="Q382" s="9">
        <f t="shared" si="231"/>
        <v>731.37458843880688</v>
      </c>
      <c r="R382" s="9">
        <f t="shared" si="232"/>
        <v>710.75323385867523</v>
      </c>
      <c r="S382" s="9">
        <f t="shared" si="233"/>
        <v>719.21464727933005</v>
      </c>
      <c r="T382" s="9">
        <f t="shared" si="234"/>
        <v>693.52011037551756</v>
      </c>
      <c r="U382" s="9">
        <f t="shared" si="235"/>
        <v>685.90510355088975</v>
      </c>
      <c r="V382" s="9">
        <f t="shared" si="236"/>
        <v>727.65192350437087</v>
      </c>
    </row>
    <row r="386" spans="3:9">
      <c r="C386" s="1" t="str">
        <f>"カラム("&amp;B353&amp;")のソート結果1秒あたり読出しセル数"</f>
        <v>カラム(Double10)のソート結果1秒あたり読出しセル数</v>
      </c>
    </row>
    <row r="387" spans="3:9">
      <c r="C387" s="31" t="s">
        <v>73</v>
      </c>
      <c r="D387" s="33" t="s">
        <v>43</v>
      </c>
      <c r="E387" s="33" t="s">
        <v>44</v>
      </c>
      <c r="F387" s="33" t="s">
        <v>45</v>
      </c>
      <c r="G387" s="33" t="s">
        <v>195</v>
      </c>
      <c r="H387" s="33" t="s">
        <v>196</v>
      </c>
      <c r="I387" s="33" t="s">
        <v>197</v>
      </c>
    </row>
    <row r="388" spans="3:9">
      <c r="C388" s="29">
        <v>1</v>
      </c>
      <c r="D388" s="88">
        <f>1000/D372</f>
        <v>122.59028467878646</v>
      </c>
      <c r="E388" s="88">
        <f t="shared" ref="E388:I388" si="242">1000/E372</f>
        <v>5.4791620128517202</v>
      </c>
      <c r="F388" s="88">
        <f t="shared" si="242"/>
        <v>1.3734272548901476</v>
      </c>
      <c r="G388" s="88">
        <f t="shared" si="242"/>
        <v>133.82375087741693</v>
      </c>
      <c r="H388" s="88">
        <f t="shared" si="242"/>
        <v>5.3573121883430215</v>
      </c>
      <c r="I388" s="88">
        <f t="shared" si="242"/>
        <v>1.4022960683056584</v>
      </c>
    </row>
    <row r="389" spans="3:9">
      <c r="C389" s="29">
        <v>10</v>
      </c>
      <c r="D389" s="88">
        <f t="shared" ref="D389:I389" si="243">1000/D373</f>
        <v>1016.8502715283165</v>
      </c>
      <c r="E389" s="88">
        <f t="shared" si="243"/>
        <v>52.317690305214455</v>
      </c>
      <c r="F389" s="88">
        <f t="shared" si="243"/>
        <v>12.876604163072184</v>
      </c>
      <c r="G389" s="88">
        <f t="shared" si="243"/>
        <v>1019.1233356011282</v>
      </c>
      <c r="H389" s="88">
        <f t="shared" si="243"/>
        <v>54.935219384414175</v>
      </c>
      <c r="I389" s="88">
        <f t="shared" si="243"/>
        <v>13.077085923072783</v>
      </c>
    </row>
    <row r="390" spans="3:9">
      <c r="C390" s="29">
        <v>100</v>
      </c>
      <c r="D390" s="88">
        <f t="shared" ref="D390:I390" si="244">1000/D374</f>
        <v>5700.7189942236009</v>
      </c>
      <c r="E390" s="88">
        <f t="shared" si="244"/>
        <v>535.68879681828741</v>
      </c>
      <c r="F390" s="88">
        <f t="shared" si="244"/>
        <v>128.827067572179</v>
      </c>
      <c r="G390" s="88">
        <f t="shared" si="244"/>
        <v>5643.2700069964048</v>
      </c>
      <c r="H390" s="88">
        <f t="shared" si="244"/>
        <v>534.59362867681932</v>
      </c>
      <c r="I390" s="88">
        <f t="shared" si="244"/>
        <v>129.13064185961741</v>
      </c>
    </row>
    <row r="391" spans="3:9">
      <c r="C391" s="29">
        <v>1000</v>
      </c>
      <c r="D391" s="88">
        <f t="shared" ref="D391:I391" si="245">1000/D375</f>
        <v>13342.783521552423</v>
      </c>
      <c r="E391" s="88">
        <f t="shared" si="245"/>
        <v>3937.9623413873992</v>
      </c>
      <c r="F391" s="88">
        <f t="shared" si="245"/>
        <v>1213.6886283823994</v>
      </c>
      <c r="G391" s="88">
        <f t="shared" si="245"/>
        <v>13329.80779009459</v>
      </c>
      <c r="H391" s="88">
        <f t="shared" si="245"/>
        <v>4014.1605184150917</v>
      </c>
      <c r="I391" s="88">
        <f t="shared" si="245"/>
        <v>1222.4549336209031</v>
      </c>
    </row>
    <row r="392" spans="3:9">
      <c r="C392" s="3">
        <v>10000</v>
      </c>
      <c r="D392" s="89">
        <f t="shared" ref="D392:I392" si="246">1000/D376</f>
        <v>16648.754212496391</v>
      </c>
      <c r="E392" s="89">
        <f t="shared" si="246"/>
        <v>13012.501520186845</v>
      </c>
      <c r="F392" s="89">
        <f t="shared" si="246"/>
        <v>7181.0744293351927</v>
      </c>
      <c r="G392" s="89">
        <f t="shared" si="246"/>
        <v>16550.833696696591</v>
      </c>
      <c r="H392" s="89">
        <f t="shared" si="246"/>
        <v>12387.596761855826</v>
      </c>
      <c r="I392" s="89">
        <f t="shared" si="246"/>
        <v>7369.8681743169336</v>
      </c>
    </row>
    <row r="393" spans="3:9">
      <c r="C393" s="3">
        <v>100000</v>
      </c>
      <c r="D393" s="89">
        <f t="shared" ref="D393:I393" si="247">1000/D377</f>
        <v>16789.361424054165</v>
      </c>
      <c r="E393" s="89">
        <f t="shared" si="247"/>
        <v>16493.072035526202</v>
      </c>
      <c r="F393" s="89">
        <f t="shared" si="247"/>
        <v>14494.471782701534</v>
      </c>
      <c r="G393" s="89">
        <f t="shared" si="247"/>
        <v>16336.301191205519</v>
      </c>
      <c r="H393" s="89">
        <f t="shared" si="247"/>
        <v>16412.51353670099</v>
      </c>
      <c r="I393" s="89">
        <f t="shared" si="247"/>
        <v>14521.194508450451</v>
      </c>
    </row>
    <row r="394" spans="3:9">
      <c r="C394" s="3">
        <v>200000</v>
      </c>
      <c r="D394" s="89">
        <f t="shared" ref="D394:I394" si="248">1000/D378</f>
        <v>16326.342183309396</v>
      </c>
      <c r="E394" s="89">
        <f t="shared" si="248"/>
        <v>16233.137086840734</v>
      </c>
      <c r="F394" s="89">
        <f t="shared" si="248"/>
        <v>15527.093091281369</v>
      </c>
      <c r="G394" s="89">
        <f t="shared" si="248"/>
        <v>16379.258972305395</v>
      </c>
      <c r="H394" s="89">
        <f t="shared" si="248"/>
        <v>16346.797307370252</v>
      </c>
      <c r="I394" s="89">
        <f t="shared" si="248"/>
        <v>15678.788605681237</v>
      </c>
    </row>
    <row r="395" spans="3:9">
      <c r="C395" s="3">
        <v>400000</v>
      </c>
      <c r="D395" s="89">
        <f t="shared" ref="D395:I395" si="249">1000/D379</f>
        <v>17159.309903722562</v>
      </c>
      <c r="E395" s="89">
        <f t="shared" si="249"/>
        <v>16253.148504434121</v>
      </c>
      <c r="F395" s="89">
        <f t="shared" si="249"/>
        <v>16067.774738578841</v>
      </c>
      <c r="G395" s="89">
        <f t="shared" si="249"/>
        <v>11178.102612768085</v>
      </c>
      <c r="H395" s="89">
        <f t="shared" si="249"/>
        <v>16281.566527587602</v>
      </c>
      <c r="I395" s="89">
        <f t="shared" si="249"/>
        <v>15956.397984781512</v>
      </c>
    </row>
    <row r="396" spans="3:9">
      <c r="C396" s="3">
        <v>600000</v>
      </c>
      <c r="D396" s="89">
        <f t="shared" ref="D396:I396" si="250">1000/D380</f>
        <v>16332.618496666004</v>
      </c>
      <c r="E396" s="89">
        <f t="shared" si="250"/>
        <v>16303.712600814008</v>
      </c>
      <c r="F396" s="89">
        <f t="shared" si="250"/>
        <v>11150.593064740773</v>
      </c>
      <c r="G396" s="89">
        <f t="shared" si="250"/>
        <v>12545.884202822635</v>
      </c>
      <c r="H396" s="89">
        <f t="shared" si="250"/>
        <v>16314.45379891807</v>
      </c>
      <c r="I396" s="89">
        <f t="shared" si="250"/>
        <v>16011.836549500042</v>
      </c>
    </row>
    <row r="397" spans="3:9">
      <c r="C397" s="3">
        <v>800000</v>
      </c>
      <c r="D397" s="89">
        <f t="shared" ref="D397:I397" si="251">1000/D381</f>
        <v>16583.071924162603</v>
      </c>
      <c r="E397" s="89">
        <f t="shared" si="251"/>
        <v>16420.166699982248</v>
      </c>
      <c r="F397" s="89">
        <f t="shared" si="251"/>
        <v>16202.47742705113</v>
      </c>
      <c r="G397" s="89">
        <f t="shared" si="251"/>
        <v>13799.727293361153</v>
      </c>
      <c r="H397" s="89">
        <f t="shared" si="251"/>
        <v>16390.872721744312</v>
      </c>
      <c r="I397" s="89">
        <f t="shared" si="251"/>
        <v>16294.155632978156</v>
      </c>
    </row>
    <row r="398" spans="3:9">
      <c r="C398" s="3">
        <v>1000000</v>
      </c>
      <c r="D398" s="89">
        <f t="shared" ref="D398:I398" si="252">1000/D382</f>
        <v>16534.01544724881</v>
      </c>
      <c r="E398" s="89">
        <f t="shared" si="252"/>
        <v>16504.803232361686</v>
      </c>
      <c r="F398" s="89">
        <f t="shared" si="252"/>
        <v>16649.72704207163</v>
      </c>
      <c r="G398" s="89">
        <f t="shared" si="252"/>
        <v>16572.351572879361</v>
      </c>
      <c r="H398" s="89">
        <f t="shared" si="252"/>
        <v>16364.202830322027</v>
      </c>
      <c r="I398" s="89">
        <f t="shared" si="252"/>
        <v>16217.936000860016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61D5-4960-4ADF-B46C-10B5A07039A0}">
  <dimension ref="A1:M155"/>
  <sheetViews>
    <sheetView topLeftCell="A96" zoomScaleNormal="100" workbookViewId="0">
      <selection activeCell="B118" sqref="B118:H118"/>
    </sheetView>
  </sheetViews>
  <sheetFormatPr defaultRowHeight="18"/>
  <cols>
    <col min="2" max="2" width="19.296875" style="2" customWidth="1"/>
    <col min="3" max="3" width="12.69921875" style="38" customWidth="1"/>
    <col min="4" max="4" width="19.296875" style="2" customWidth="1"/>
    <col min="5" max="5" width="12.69921875" style="38" customWidth="1"/>
    <col min="6" max="6" width="19.296875" style="2" customWidth="1"/>
    <col min="7" max="7" width="12.69921875" style="38" customWidth="1"/>
    <col min="8" max="8" width="19.296875" style="2" customWidth="1"/>
    <col min="9" max="9" width="12.69921875" style="38" customWidth="1"/>
    <col min="10" max="10" width="19.296875" style="2" customWidth="1"/>
    <col min="11" max="11" width="12.69921875" style="38" customWidth="1"/>
    <col min="12" max="12" width="19.296875" style="2" customWidth="1"/>
    <col min="13" max="13" width="12.69921875" style="38" customWidth="1"/>
  </cols>
  <sheetData>
    <row r="1" spans="1:13" s="17" customFormat="1" ht="26.4">
      <c r="A1" s="18" t="s">
        <v>12</v>
      </c>
      <c r="C1" s="37"/>
      <c r="E1" s="37"/>
      <c r="G1" s="37"/>
      <c r="I1" s="37"/>
      <c r="K1" s="37"/>
      <c r="M1" s="37"/>
    </row>
    <row r="2" spans="1:13">
      <c r="B2"/>
      <c r="D2"/>
      <c r="F2"/>
      <c r="H2"/>
      <c r="J2"/>
      <c r="L2"/>
    </row>
    <row r="3" spans="1:13">
      <c r="A3" s="1" t="s">
        <v>0</v>
      </c>
    </row>
    <row r="4" spans="1:13">
      <c r="B4" s="4" t="s">
        <v>4</v>
      </c>
      <c r="C4" s="39"/>
      <c r="D4" s="10"/>
      <c r="E4" s="39"/>
      <c r="F4" s="10"/>
      <c r="G4" s="39"/>
      <c r="H4" s="5" t="s">
        <v>5</v>
      </c>
      <c r="I4" s="45"/>
      <c r="J4" s="5"/>
      <c r="K4" s="45"/>
      <c r="L4" s="5"/>
      <c r="M4" s="45"/>
    </row>
    <row r="5" spans="1:13">
      <c r="B5" s="11" t="s">
        <v>13</v>
      </c>
      <c r="C5" s="40"/>
      <c r="D5" s="14" t="s">
        <v>2</v>
      </c>
      <c r="E5" s="43"/>
      <c r="F5" s="15" t="s">
        <v>3</v>
      </c>
      <c r="G5" s="44"/>
      <c r="H5" s="11" t="s">
        <v>13</v>
      </c>
      <c r="I5" s="40"/>
      <c r="J5" s="14" t="s">
        <v>2</v>
      </c>
      <c r="K5" s="43"/>
      <c r="L5" s="15" t="s">
        <v>3</v>
      </c>
      <c r="M5" s="44"/>
    </row>
    <row r="6" spans="1:13">
      <c r="B6" s="12" t="s">
        <v>11</v>
      </c>
      <c r="C6" s="41" t="s">
        <v>14</v>
      </c>
      <c r="D6" s="12" t="s">
        <v>11</v>
      </c>
      <c r="E6" s="41" t="s">
        <v>14</v>
      </c>
      <c r="F6" s="12" t="s">
        <v>11</v>
      </c>
      <c r="G6" s="41" t="s">
        <v>14</v>
      </c>
      <c r="H6" s="12" t="s">
        <v>11</v>
      </c>
      <c r="I6" s="41" t="s">
        <v>14</v>
      </c>
      <c r="J6" s="12" t="s">
        <v>11</v>
      </c>
      <c r="K6" s="41" t="s">
        <v>14</v>
      </c>
      <c r="L6" s="12" t="s">
        <v>11</v>
      </c>
      <c r="M6" s="41" t="s">
        <v>14</v>
      </c>
    </row>
    <row r="7" spans="1:13">
      <c r="B7" s="13">
        <v>3283200050</v>
      </c>
      <c r="C7" s="42">
        <v>79.493284225463796</v>
      </c>
      <c r="D7" s="13">
        <v>3283200050</v>
      </c>
      <c r="E7" s="42">
        <v>89.603424072265597</v>
      </c>
      <c r="F7" s="13">
        <v>6652800050</v>
      </c>
      <c r="G7" s="42">
        <v>100.04639625549299</v>
      </c>
      <c r="H7" s="13">
        <v>3283200050</v>
      </c>
      <c r="I7" s="42">
        <v>75.275659561157198</v>
      </c>
      <c r="J7" s="13">
        <v>3283200050</v>
      </c>
      <c r="K7" s="42">
        <v>85.249185562133704</v>
      </c>
      <c r="L7" s="13">
        <v>6652800050</v>
      </c>
      <c r="M7" s="42">
        <v>98.811388015746999</v>
      </c>
    </row>
    <row r="8" spans="1:13">
      <c r="B8" s="13">
        <v>6566400002</v>
      </c>
      <c r="C8" s="42">
        <v>80.613136291503906</v>
      </c>
      <c r="D8" s="13">
        <v>6566400002</v>
      </c>
      <c r="E8" s="42">
        <v>79.606056213378906</v>
      </c>
      <c r="F8" s="13">
        <v>13132800002</v>
      </c>
      <c r="G8" s="42">
        <v>94.449996948242102</v>
      </c>
      <c r="H8" s="13">
        <v>6566400002</v>
      </c>
      <c r="I8" s="42">
        <v>78.329086303710895</v>
      </c>
      <c r="J8" s="13">
        <v>6566400002</v>
      </c>
      <c r="K8" s="42">
        <v>85.738420486450195</v>
      </c>
      <c r="L8" s="13">
        <v>13132800002</v>
      </c>
      <c r="M8" s="42">
        <v>93.556165695190401</v>
      </c>
    </row>
    <row r="9" spans="1:13">
      <c r="B9" s="13">
        <v>15811200005</v>
      </c>
      <c r="C9" s="42">
        <v>70.922374725341797</v>
      </c>
      <c r="D9" s="13">
        <v>15811200005</v>
      </c>
      <c r="E9" s="42">
        <v>79.833030700683594</v>
      </c>
      <c r="F9" s="13">
        <v>28857600005</v>
      </c>
      <c r="G9" s="42">
        <v>86.706638336181598</v>
      </c>
      <c r="H9" s="13">
        <v>15811200005</v>
      </c>
      <c r="I9" s="42">
        <v>71.756601333618093</v>
      </c>
      <c r="J9" s="13">
        <v>15811200005</v>
      </c>
      <c r="K9" s="42">
        <v>84.783315658569293</v>
      </c>
      <c r="L9" s="13">
        <v>28857600005</v>
      </c>
      <c r="M9" s="42">
        <v>91.020345687866197</v>
      </c>
    </row>
    <row r="10" spans="1:13">
      <c r="B10" s="13">
        <v>31536000000</v>
      </c>
      <c r="C10" s="42">
        <v>41.628599166870103</v>
      </c>
      <c r="D10" s="13">
        <v>31536000000</v>
      </c>
      <c r="E10" s="42">
        <v>45.055627822875898</v>
      </c>
      <c r="F10" s="13">
        <v>63158400000</v>
      </c>
      <c r="G10" s="42">
        <v>73.088645935058594</v>
      </c>
      <c r="H10" s="13">
        <v>31536000000</v>
      </c>
      <c r="I10" s="42">
        <v>41.5747165679931</v>
      </c>
      <c r="J10" s="13">
        <v>31536000000</v>
      </c>
      <c r="K10" s="42">
        <v>44.991254806518498</v>
      </c>
      <c r="L10" s="13">
        <v>63158400000</v>
      </c>
      <c r="M10" s="42">
        <v>73.626756668090806</v>
      </c>
    </row>
    <row r="11" spans="1:13">
      <c r="B11" s="13">
        <v>157766400050</v>
      </c>
      <c r="C11" s="42">
        <v>60.159444808959897</v>
      </c>
      <c r="D11" s="13">
        <v>157766400050</v>
      </c>
      <c r="E11" s="42">
        <v>66.123485565185504</v>
      </c>
      <c r="F11" s="13">
        <v>315619200050</v>
      </c>
      <c r="G11" s="42">
        <v>95.260858535766602</v>
      </c>
      <c r="H11" s="13">
        <v>157766400050</v>
      </c>
      <c r="I11" s="42">
        <v>55.182456970214801</v>
      </c>
      <c r="J11" s="13">
        <v>157766400050</v>
      </c>
      <c r="K11" s="42">
        <v>68.760633468627901</v>
      </c>
      <c r="L11" s="13">
        <v>315619200050</v>
      </c>
      <c r="M11" s="42">
        <v>87.884187698364201</v>
      </c>
    </row>
    <row r="12" spans="1:13">
      <c r="B12" s="13">
        <v>299754000000</v>
      </c>
      <c r="C12" s="42">
        <v>40.458440780639599</v>
      </c>
      <c r="D12" s="13">
        <v>315619200100</v>
      </c>
      <c r="E12" s="42">
        <v>80.789327621459904</v>
      </c>
      <c r="F12" s="13">
        <v>631152000100</v>
      </c>
      <c r="G12" s="42">
        <v>89.108467102050696</v>
      </c>
      <c r="H12" s="13">
        <v>299754000000</v>
      </c>
      <c r="I12" s="42">
        <v>36.730289459228501</v>
      </c>
      <c r="J12" s="13">
        <v>315619200100</v>
      </c>
      <c r="K12" s="42">
        <v>77.974319458007798</v>
      </c>
      <c r="L12" s="13">
        <v>631152000100</v>
      </c>
      <c r="M12" s="42">
        <v>92.843294143676701</v>
      </c>
    </row>
    <row r="13" spans="1:13">
      <c r="B13" s="13">
        <v>299754000000</v>
      </c>
      <c r="C13" s="42">
        <v>37.681341171264599</v>
      </c>
      <c r="D13" s="13">
        <v>631152000200</v>
      </c>
      <c r="E13" s="42">
        <v>80.544710159301701</v>
      </c>
      <c r="F13" s="13">
        <v>1262304000200</v>
      </c>
      <c r="G13" s="42">
        <v>92.362165451049805</v>
      </c>
      <c r="H13" s="13">
        <v>299754000000</v>
      </c>
      <c r="I13" s="42">
        <v>40.067911148071197</v>
      </c>
      <c r="J13" s="13">
        <v>631152000200</v>
      </c>
      <c r="K13" s="42">
        <v>81.819534301757798</v>
      </c>
      <c r="L13" s="13">
        <v>1262304000200</v>
      </c>
      <c r="M13" s="42">
        <v>94.540596008300696</v>
      </c>
    </row>
    <row r="14" spans="1:13">
      <c r="B14" s="13">
        <v>299754000000</v>
      </c>
      <c r="C14" s="42">
        <v>38.408994674682603</v>
      </c>
      <c r="D14" s="13">
        <v>1577923200200</v>
      </c>
      <c r="E14" s="42">
        <v>83.501577377319293</v>
      </c>
      <c r="F14" s="13">
        <v>3155760000200</v>
      </c>
      <c r="G14" s="42">
        <v>84.927558898925696</v>
      </c>
      <c r="H14" s="13">
        <v>299754000000</v>
      </c>
      <c r="I14" s="42">
        <v>39.209127426147397</v>
      </c>
      <c r="J14" s="13">
        <v>1577923200200</v>
      </c>
      <c r="K14" s="42">
        <v>94.020366668701101</v>
      </c>
      <c r="L14" s="13">
        <v>3155760000200</v>
      </c>
      <c r="M14" s="42">
        <v>91.035842895507798</v>
      </c>
    </row>
    <row r="15" spans="1:13">
      <c r="B15" s="13">
        <v>299754000000</v>
      </c>
      <c r="C15" s="42">
        <v>38.354873657226499</v>
      </c>
      <c r="D15" s="13">
        <v>3137994000000</v>
      </c>
      <c r="E15" s="42">
        <v>43.189525604247997</v>
      </c>
      <c r="F15" s="13">
        <v>6291594000000</v>
      </c>
      <c r="G15" s="42">
        <v>56.225776672363196</v>
      </c>
      <c r="H15" s="13">
        <v>299754000000</v>
      </c>
      <c r="I15" s="42">
        <v>40.085554122924798</v>
      </c>
      <c r="J15" s="13">
        <v>3137994000000</v>
      </c>
      <c r="K15" s="42">
        <v>48.5599040985107</v>
      </c>
      <c r="L15" s="13">
        <v>6291594000000</v>
      </c>
      <c r="M15" s="42">
        <v>52.287578582763601</v>
      </c>
    </row>
    <row r="16" spans="1:13">
      <c r="B16" s="36" t="s">
        <v>66</v>
      </c>
      <c r="C16" s="38">
        <f>AVERAGE(C7:C15)</f>
        <v>54.191165500216982</v>
      </c>
      <c r="D16" s="36" t="s">
        <v>66</v>
      </c>
      <c r="E16" s="38">
        <f>AVERAGE(E7:E15)</f>
        <v>72.027418348524279</v>
      </c>
      <c r="F16" s="36" t="s">
        <v>66</v>
      </c>
      <c r="G16" s="38">
        <f>AVERAGE(G7:G15)</f>
        <v>85.79738934834792</v>
      </c>
      <c r="H16" s="36" t="s">
        <v>66</v>
      </c>
      <c r="I16" s="38">
        <f>AVERAGE(I7:I15)</f>
        <v>53.134600321451778</v>
      </c>
      <c r="J16" s="36" t="s">
        <v>66</v>
      </c>
      <c r="K16" s="38">
        <f>AVERAGE(K7:K15)</f>
        <v>74.655214945475223</v>
      </c>
      <c r="L16" s="36" t="s">
        <v>66</v>
      </c>
      <c r="M16" s="38">
        <f>AVERAGE(M7:M15)</f>
        <v>86.178461710611927</v>
      </c>
    </row>
    <row r="17" spans="1:13">
      <c r="A17" s="1" t="s">
        <v>8</v>
      </c>
    </row>
    <row r="18" spans="1:13">
      <c r="B18" s="4" t="s">
        <v>4</v>
      </c>
      <c r="C18" s="39"/>
      <c r="D18" s="10"/>
      <c r="E18" s="39"/>
      <c r="F18" s="10"/>
      <c r="G18" s="39"/>
      <c r="H18" s="5" t="s">
        <v>5</v>
      </c>
      <c r="I18" s="45"/>
      <c r="J18" s="5"/>
      <c r="K18" s="45"/>
      <c r="L18" s="5"/>
      <c r="M18" s="45"/>
    </row>
    <row r="19" spans="1:13">
      <c r="B19" s="11" t="s">
        <v>13</v>
      </c>
      <c r="C19" s="40"/>
      <c r="D19" s="14" t="s">
        <v>2</v>
      </c>
      <c r="E19" s="43"/>
      <c r="F19" s="15" t="s">
        <v>3</v>
      </c>
      <c r="G19" s="44"/>
      <c r="H19" s="11" t="s">
        <v>13</v>
      </c>
      <c r="I19" s="40"/>
      <c r="J19" s="14" t="s">
        <v>2</v>
      </c>
      <c r="K19" s="43"/>
      <c r="L19" s="15" t="s">
        <v>3</v>
      </c>
      <c r="M19" s="44"/>
    </row>
    <row r="20" spans="1:13">
      <c r="B20" s="12" t="s">
        <v>11</v>
      </c>
      <c r="C20" s="41" t="s">
        <v>14</v>
      </c>
      <c r="D20" s="12" t="s">
        <v>11</v>
      </c>
      <c r="E20" s="41" t="s">
        <v>14</v>
      </c>
      <c r="F20" s="12" t="s">
        <v>11</v>
      </c>
      <c r="G20" s="41" t="s">
        <v>14</v>
      </c>
      <c r="H20" s="12" t="s">
        <v>11</v>
      </c>
      <c r="I20" s="41" t="s">
        <v>14</v>
      </c>
      <c r="J20" s="12" t="s">
        <v>11</v>
      </c>
      <c r="K20" s="41" t="s">
        <v>14</v>
      </c>
      <c r="L20" s="12" t="s">
        <v>11</v>
      </c>
      <c r="M20" s="41" t="s">
        <v>14</v>
      </c>
    </row>
    <row r="21" spans="1:13">
      <c r="B21" s="13">
        <v>307976330</v>
      </c>
      <c r="C21" s="42">
        <v>4.302978515625</v>
      </c>
      <c r="D21" s="13">
        <v>3079763300</v>
      </c>
      <c r="E21" s="42">
        <v>25.8657932281494</v>
      </c>
      <c r="F21" s="13">
        <v>6159526600</v>
      </c>
      <c r="G21" s="42">
        <v>20.7965373992919</v>
      </c>
      <c r="H21" s="13">
        <v>307976330</v>
      </c>
      <c r="I21" s="42">
        <v>4.10389900207519</v>
      </c>
      <c r="J21" s="13">
        <v>3079763300</v>
      </c>
      <c r="K21" s="42">
        <v>13.3233070373535</v>
      </c>
      <c r="L21" s="13">
        <v>6159526600</v>
      </c>
      <c r="M21" s="42">
        <v>21.0435390472412</v>
      </c>
    </row>
    <row r="22" spans="1:13">
      <c r="B22" s="13">
        <v>615934110</v>
      </c>
      <c r="C22" s="42">
        <v>3.1073093414306601</v>
      </c>
      <c r="D22" s="13">
        <v>6159341100</v>
      </c>
      <c r="E22" s="42">
        <v>28.881311416625902</v>
      </c>
      <c r="F22" s="13">
        <v>12318682200</v>
      </c>
      <c r="G22" s="42">
        <v>26.295423507690398</v>
      </c>
      <c r="H22" s="13">
        <v>615934110</v>
      </c>
      <c r="I22" s="42">
        <v>3.51595878601074</v>
      </c>
      <c r="J22" s="13">
        <v>6159341100</v>
      </c>
      <c r="K22" s="42">
        <v>13.2827758789062</v>
      </c>
      <c r="L22" s="13">
        <v>12318682200</v>
      </c>
      <c r="M22" s="42">
        <v>26.2379646301269</v>
      </c>
    </row>
    <row r="23" spans="1:13">
      <c r="B23" s="13">
        <v>1539689820</v>
      </c>
      <c r="C23" s="42">
        <v>1.6884803771972601</v>
      </c>
      <c r="D23" s="13">
        <v>15396898200</v>
      </c>
      <c r="E23" s="42">
        <v>29.646396636962802</v>
      </c>
      <c r="F23" s="13">
        <v>30793796400</v>
      </c>
      <c r="G23" s="42">
        <v>24.5425701141357</v>
      </c>
      <c r="H23" s="13">
        <v>1539689820</v>
      </c>
      <c r="I23" s="42">
        <v>1.4982223510742101</v>
      </c>
      <c r="J23" s="13">
        <v>15396898200</v>
      </c>
      <c r="K23" s="42">
        <v>13.959169387817299</v>
      </c>
      <c r="L23" s="13">
        <v>30793796400</v>
      </c>
      <c r="M23" s="42">
        <v>26.6025066375732</v>
      </c>
    </row>
    <row r="24" spans="1:13">
      <c r="B24" s="13">
        <v>3079668140</v>
      </c>
      <c r="C24" s="42">
        <v>1.8639564514160101</v>
      </c>
      <c r="D24" s="13">
        <v>30796681400</v>
      </c>
      <c r="E24" s="42">
        <v>30.491828918456999</v>
      </c>
      <c r="F24" s="13">
        <v>61593362800</v>
      </c>
      <c r="G24" s="42">
        <v>24.451732635497997</v>
      </c>
      <c r="H24" s="13">
        <v>3079668140</v>
      </c>
      <c r="I24" s="42">
        <v>3.2904148101806601</v>
      </c>
      <c r="J24" s="13">
        <v>30796681400</v>
      </c>
      <c r="K24" s="42">
        <v>12.1974945068359</v>
      </c>
      <c r="L24" s="13">
        <v>61593362800</v>
      </c>
      <c r="M24" s="42">
        <v>23.3938694000244</v>
      </c>
    </row>
    <row r="25" spans="1:13">
      <c r="B25" s="13">
        <v>15397855380</v>
      </c>
      <c r="C25" s="42">
        <v>1.6534328460693302</v>
      </c>
      <c r="D25" s="13">
        <v>153978553800</v>
      </c>
      <c r="E25" s="42">
        <v>30.929088592529201</v>
      </c>
      <c r="F25" s="13">
        <v>307957107600</v>
      </c>
      <c r="G25" s="42">
        <v>24.375677108764599</v>
      </c>
      <c r="H25" s="13">
        <v>15397855380</v>
      </c>
      <c r="I25" s="42">
        <v>3.1619071960449201</v>
      </c>
      <c r="J25" s="13">
        <v>153978553800</v>
      </c>
      <c r="K25" s="42">
        <v>14.296770095825099</v>
      </c>
      <c r="L25" s="13">
        <v>307957107600</v>
      </c>
      <c r="M25" s="42">
        <v>24.847507476806598</v>
      </c>
    </row>
    <row r="26" spans="1:13">
      <c r="B26" s="13">
        <v>30796808450</v>
      </c>
      <c r="C26" s="42">
        <v>1.61027908325195</v>
      </c>
      <c r="D26" s="13">
        <v>307968084500</v>
      </c>
      <c r="E26" s="42">
        <v>30.297756195068299</v>
      </c>
      <c r="F26" s="13">
        <v>615936169000</v>
      </c>
      <c r="G26" s="42">
        <v>29.158115386962802</v>
      </c>
      <c r="H26" s="13">
        <v>30796808450</v>
      </c>
      <c r="I26" s="42">
        <v>3.1440258026122998</v>
      </c>
      <c r="J26" s="13">
        <v>307968084500</v>
      </c>
      <c r="K26" s="42">
        <v>12.4053955078125</v>
      </c>
      <c r="L26" s="13">
        <v>615936169000</v>
      </c>
      <c r="M26" s="42">
        <v>25.764703750610298</v>
      </c>
    </row>
    <row r="27" spans="1:13">
      <c r="B27" s="13">
        <v>61593593640</v>
      </c>
      <c r="C27" s="42">
        <v>1.68013572692871</v>
      </c>
      <c r="D27" s="13">
        <v>615935936400</v>
      </c>
      <c r="E27" s="42">
        <v>29.470443725585898</v>
      </c>
      <c r="F27" s="13">
        <v>1231871872800</v>
      </c>
      <c r="G27" s="42">
        <v>24.215459823608398</v>
      </c>
      <c r="H27" s="13">
        <v>61593593640</v>
      </c>
      <c r="I27" s="42">
        <v>3.2701492309570299</v>
      </c>
      <c r="J27" s="13">
        <v>615935936400</v>
      </c>
      <c r="K27" s="42">
        <v>15.0110721588134</v>
      </c>
      <c r="L27" s="13">
        <v>1231871872800</v>
      </c>
      <c r="M27" s="42">
        <v>26.134252548217699</v>
      </c>
    </row>
    <row r="28" spans="1:13">
      <c r="B28" s="13">
        <v>153984143480</v>
      </c>
      <c r="C28" s="42">
        <v>1.6806125640869098</v>
      </c>
      <c r="D28" s="13">
        <v>1539841434800</v>
      </c>
      <c r="E28" s="42">
        <v>28.174400329589798</v>
      </c>
      <c r="F28" s="13">
        <v>3079682869600</v>
      </c>
      <c r="G28" s="42">
        <v>24.750947952270501</v>
      </c>
      <c r="H28" s="13">
        <v>153984143480</v>
      </c>
      <c r="I28" s="42">
        <v>3.1936168670654204</v>
      </c>
      <c r="J28" s="13">
        <v>1539841434800</v>
      </c>
      <c r="K28" s="42">
        <v>12.5598907470703</v>
      </c>
      <c r="L28" s="13">
        <v>3079682869600</v>
      </c>
      <c r="M28" s="42">
        <v>25.927543640136701</v>
      </c>
    </row>
    <row r="29" spans="1:13">
      <c r="B29" s="13">
        <v>315360000000</v>
      </c>
      <c r="C29" s="42">
        <v>1.2912750244140598</v>
      </c>
      <c r="D29" s="13">
        <v>3153600000000</v>
      </c>
      <c r="E29" s="42">
        <v>23.6167907714843</v>
      </c>
      <c r="F29" s="13">
        <v>6307200000000</v>
      </c>
      <c r="G29" s="42">
        <v>17.842054367065398</v>
      </c>
      <c r="H29" s="13">
        <v>315360000000</v>
      </c>
      <c r="I29" s="42">
        <v>2.8634071350097599</v>
      </c>
      <c r="J29" s="13">
        <v>3153600000000</v>
      </c>
      <c r="K29" s="42">
        <v>11.865377426147401</v>
      </c>
      <c r="L29" s="13">
        <v>6307200000000</v>
      </c>
      <c r="M29" s="42">
        <v>19.1562175750732</v>
      </c>
    </row>
    <row r="30" spans="1:13">
      <c r="B30" s="36" t="s">
        <v>66</v>
      </c>
      <c r="C30" s="38">
        <f>AVERAGE(C21:C29)</f>
        <v>2.0976066589355433</v>
      </c>
      <c r="D30" s="36" t="s">
        <v>66</v>
      </c>
      <c r="E30" s="38">
        <f>AVERAGE(E21:E29)</f>
        <v>28.597089979383625</v>
      </c>
      <c r="F30" s="36" t="s">
        <v>66</v>
      </c>
      <c r="G30" s="38">
        <f>AVERAGE(G21:G29)</f>
        <v>24.047613143920856</v>
      </c>
      <c r="H30" s="36" t="s">
        <v>66</v>
      </c>
      <c r="I30" s="38">
        <f>AVERAGE(I21:I29)</f>
        <v>3.1157334645589145</v>
      </c>
      <c r="J30" s="36" t="s">
        <v>66</v>
      </c>
      <c r="K30" s="38">
        <f>AVERAGE(K21:K29)</f>
        <v>13.211250305175733</v>
      </c>
      <c r="L30" s="36" t="s">
        <v>66</v>
      </c>
      <c r="M30" s="38">
        <f>AVERAGE(M21:M29)</f>
        <v>24.34534496731224</v>
      </c>
    </row>
    <row r="31" spans="1:13">
      <c r="A31" s="1" t="s">
        <v>61</v>
      </c>
    </row>
    <row r="32" spans="1:13">
      <c r="B32" s="4" t="s">
        <v>4</v>
      </c>
      <c r="C32" s="39"/>
      <c r="D32" s="10"/>
      <c r="E32" s="39"/>
      <c r="F32" s="10"/>
      <c r="G32" s="39"/>
      <c r="H32" s="5" t="s">
        <v>5</v>
      </c>
      <c r="I32" s="45"/>
      <c r="J32" s="5"/>
      <c r="K32" s="45"/>
      <c r="L32" s="5"/>
      <c r="M32" s="45"/>
    </row>
    <row r="33" spans="1:13">
      <c r="B33" s="11" t="s">
        <v>13</v>
      </c>
      <c r="C33" s="40"/>
      <c r="D33" s="14" t="s">
        <v>2</v>
      </c>
      <c r="E33" s="43"/>
      <c r="F33" s="15" t="s">
        <v>3</v>
      </c>
      <c r="G33" s="44"/>
      <c r="H33" s="11" t="s">
        <v>13</v>
      </c>
      <c r="I33" s="40"/>
      <c r="J33" s="14" t="s">
        <v>2</v>
      </c>
      <c r="K33" s="43"/>
      <c r="L33" s="15" t="s">
        <v>3</v>
      </c>
      <c r="M33" s="44"/>
    </row>
    <row r="34" spans="1:13">
      <c r="B34" s="12" t="s">
        <v>11</v>
      </c>
      <c r="C34" s="41" t="s">
        <v>14</v>
      </c>
      <c r="D34" s="12" t="s">
        <v>11</v>
      </c>
      <c r="E34" s="41" t="s">
        <v>14</v>
      </c>
      <c r="F34" s="12" t="s">
        <v>11</v>
      </c>
      <c r="G34" s="41" t="s">
        <v>14</v>
      </c>
      <c r="H34" s="12" t="s">
        <v>11</v>
      </c>
      <c r="I34" s="41" t="s">
        <v>14</v>
      </c>
      <c r="J34" s="12" t="s">
        <v>11</v>
      </c>
      <c r="K34" s="41" t="s">
        <v>14</v>
      </c>
      <c r="L34" s="12" t="s">
        <v>11</v>
      </c>
      <c r="M34" s="41" t="s">
        <v>14</v>
      </c>
    </row>
    <row r="35" spans="1:13">
      <c r="B35" s="13"/>
      <c r="C35" s="42">
        <v>2.1185874938964799</v>
      </c>
      <c r="D35" s="13"/>
      <c r="E35" s="42">
        <v>31.862735748291001</v>
      </c>
      <c r="F35" s="13"/>
      <c r="G35" s="42">
        <v>38.174867630004798</v>
      </c>
      <c r="H35" s="13"/>
      <c r="I35" s="42">
        <v>2.11501121520996</v>
      </c>
      <c r="J35" s="13"/>
      <c r="K35" s="42">
        <v>17.6408290863037</v>
      </c>
      <c r="L35" s="13"/>
      <c r="M35" s="42">
        <v>36.975622177124002</v>
      </c>
    </row>
    <row r="36" spans="1:13">
      <c r="B36" s="13"/>
      <c r="C36" s="42">
        <v>1.2245178222656201</v>
      </c>
      <c r="D36" s="13"/>
      <c r="E36" s="42">
        <v>28.438806533813402</v>
      </c>
      <c r="F36" s="13"/>
      <c r="G36" s="42">
        <v>37.995338439941399</v>
      </c>
      <c r="H36" s="13"/>
      <c r="I36" s="42">
        <v>1.79457664489746</v>
      </c>
      <c r="J36" s="13"/>
      <c r="K36" s="42">
        <v>16.678810119628899</v>
      </c>
      <c r="L36" s="13"/>
      <c r="M36" s="42">
        <v>38.8836860656738</v>
      </c>
    </row>
    <row r="37" spans="1:13">
      <c r="B37" s="13"/>
      <c r="C37" s="42">
        <v>1.9266605377197201</v>
      </c>
      <c r="D37" s="13"/>
      <c r="E37" s="42">
        <v>29.621839523315398</v>
      </c>
      <c r="F37" s="13"/>
      <c r="G37" s="42">
        <v>37.735939025878899</v>
      </c>
      <c r="H37" s="13"/>
      <c r="I37" s="42">
        <v>2.0620822906494101</v>
      </c>
      <c r="J37" s="13"/>
      <c r="K37" s="42">
        <v>17.601966857910099</v>
      </c>
      <c r="L37" s="13"/>
      <c r="M37" s="42">
        <v>37.841796875</v>
      </c>
    </row>
    <row r="38" spans="1:13">
      <c r="B38" s="13"/>
      <c r="C38" s="42">
        <v>1.9018650054931598</v>
      </c>
      <c r="D38" s="13"/>
      <c r="E38" s="42">
        <v>32.610416412353501</v>
      </c>
      <c r="F38" s="13"/>
      <c r="G38" s="42">
        <v>38.7594699859619</v>
      </c>
      <c r="H38" s="13"/>
      <c r="I38" s="42">
        <v>1.8157958984375</v>
      </c>
      <c r="J38" s="13"/>
      <c r="K38" s="42">
        <v>17.155408859252898</v>
      </c>
      <c r="L38" s="13"/>
      <c r="M38" s="42">
        <v>37.759304046630795</v>
      </c>
    </row>
    <row r="39" spans="1:13">
      <c r="B39" s="13"/>
      <c r="C39" s="42">
        <v>1.8608570098876902</v>
      </c>
      <c r="D39" s="13"/>
      <c r="E39" s="42">
        <v>28.966426849365199</v>
      </c>
      <c r="F39" s="13"/>
      <c r="G39" s="42">
        <v>39.090871810913001</v>
      </c>
      <c r="H39" s="13"/>
      <c r="I39" s="42">
        <v>2.1212100982665998</v>
      </c>
      <c r="J39" s="13"/>
      <c r="K39" s="42">
        <v>17.563104629516602</v>
      </c>
      <c r="L39" s="13"/>
      <c r="M39" s="42">
        <v>38.904905319213796</v>
      </c>
    </row>
    <row r="40" spans="1:13">
      <c r="B40" s="13"/>
      <c r="C40" s="42">
        <v>2.0585060119628902</v>
      </c>
      <c r="D40" s="13"/>
      <c r="E40" s="42">
        <v>32.036304473876896</v>
      </c>
      <c r="F40" s="13"/>
      <c r="G40" s="42">
        <v>47.991514205932603</v>
      </c>
      <c r="H40" s="13"/>
      <c r="I40" s="42">
        <v>1.8889904022216699</v>
      </c>
      <c r="J40" s="13"/>
      <c r="K40" s="42">
        <v>17.210006713867102</v>
      </c>
      <c r="L40" s="13"/>
      <c r="M40" s="42">
        <v>37.599086761474602</v>
      </c>
    </row>
    <row r="41" spans="1:13">
      <c r="B41" s="13"/>
      <c r="C41" s="42">
        <v>1.19638442993164</v>
      </c>
      <c r="D41" s="13"/>
      <c r="E41" s="42">
        <v>31.465530395507798</v>
      </c>
      <c r="F41" s="13"/>
      <c r="G41" s="42">
        <v>41.0974025726318</v>
      </c>
      <c r="H41" s="13"/>
      <c r="I41" s="42">
        <v>1.8484592437744098</v>
      </c>
      <c r="J41" s="13"/>
      <c r="K41" s="42">
        <v>17.406702041625902</v>
      </c>
      <c r="L41" s="13"/>
      <c r="M41" s="42">
        <v>36.6275310516357</v>
      </c>
    </row>
    <row r="42" spans="1:13">
      <c r="B42" s="13"/>
      <c r="C42" s="42">
        <v>2.22587585449218</v>
      </c>
      <c r="D42" s="13"/>
      <c r="E42" s="42">
        <v>28.722286224365199</v>
      </c>
      <c r="F42" s="13"/>
      <c r="G42" s="42">
        <v>38.655757904052699</v>
      </c>
      <c r="H42" s="13"/>
      <c r="I42" s="42">
        <v>2.17485427856445</v>
      </c>
      <c r="J42" s="13"/>
      <c r="K42" s="42">
        <v>16.7291164398193</v>
      </c>
      <c r="L42" s="13"/>
      <c r="M42" s="42">
        <v>48.741817474365199</v>
      </c>
    </row>
    <row r="43" spans="1:13">
      <c r="B43" s="13"/>
      <c r="C43" s="42">
        <v>2.14195251464843</v>
      </c>
      <c r="D43" s="13"/>
      <c r="E43" s="42">
        <v>28.230667114257798</v>
      </c>
      <c r="F43" s="13"/>
      <c r="G43" s="42">
        <v>51.285982131958001</v>
      </c>
      <c r="H43" s="13"/>
      <c r="I43" s="42">
        <v>1.15108489990234</v>
      </c>
      <c r="J43" s="13"/>
      <c r="K43" s="42">
        <v>18.2113647460937</v>
      </c>
      <c r="L43" s="13"/>
      <c r="M43" s="42">
        <v>36.448955535888601</v>
      </c>
    </row>
    <row r="44" spans="1:13">
      <c r="B44" s="36" t="s">
        <v>66</v>
      </c>
      <c r="C44" s="38">
        <f>AVERAGE(C35:C43)</f>
        <v>1.8505785200330902</v>
      </c>
      <c r="D44" s="36" t="s">
        <v>66</v>
      </c>
      <c r="E44" s="38">
        <f>AVERAGE(E35:E43)</f>
        <v>30.217223697238467</v>
      </c>
      <c r="F44" s="36" t="s">
        <v>66</v>
      </c>
      <c r="G44" s="38">
        <f>AVERAGE(G35:G43)</f>
        <v>41.198571523030559</v>
      </c>
      <c r="H44" s="36" t="s">
        <v>66</v>
      </c>
      <c r="I44" s="38">
        <f>AVERAGE(I35:I43)</f>
        <v>1.8857849968804221</v>
      </c>
      <c r="J44" s="36" t="s">
        <v>66</v>
      </c>
      <c r="K44" s="38">
        <f>AVERAGE(K35:K43)</f>
        <v>17.355256610446467</v>
      </c>
      <c r="L44" s="36" t="s">
        <v>66</v>
      </c>
      <c r="M44" s="38">
        <f>AVERAGE(M35:M43)</f>
        <v>38.864745034111834</v>
      </c>
    </row>
    <row r="45" spans="1:13">
      <c r="A45" s="1" t="s">
        <v>62</v>
      </c>
    </row>
    <row r="46" spans="1:13">
      <c r="B46" s="4" t="s">
        <v>4</v>
      </c>
      <c r="C46" s="39"/>
      <c r="D46" s="10"/>
      <c r="E46" s="39"/>
      <c r="F46" s="10"/>
      <c r="G46" s="39"/>
      <c r="H46" s="5" t="s">
        <v>5</v>
      </c>
      <c r="I46" s="45"/>
      <c r="J46" s="5"/>
      <c r="K46" s="45"/>
      <c r="L46" s="5"/>
      <c r="M46" s="45"/>
    </row>
    <row r="47" spans="1:13">
      <c r="B47" s="11" t="s">
        <v>13</v>
      </c>
      <c r="C47" s="40"/>
      <c r="D47" s="14" t="s">
        <v>2</v>
      </c>
      <c r="E47" s="43"/>
      <c r="F47" s="15" t="s">
        <v>3</v>
      </c>
      <c r="G47" s="44"/>
      <c r="H47" s="11" t="s">
        <v>13</v>
      </c>
      <c r="I47" s="40"/>
      <c r="J47" s="14" t="s">
        <v>2</v>
      </c>
      <c r="K47" s="43"/>
      <c r="L47" s="15" t="s">
        <v>3</v>
      </c>
      <c r="M47" s="44"/>
    </row>
    <row r="48" spans="1:13">
      <c r="B48" s="12" t="s">
        <v>11</v>
      </c>
      <c r="C48" s="41" t="s">
        <v>14</v>
      </c>
      <c r="D48" s="12" t="s">
        <v>11</v>
      </c>
      <c r="E48" s="41" t="s">
        <v>14</v>
      </c>
      <c r="F48" s="12" t="s">
        <v>11</v>
      </c>
      <c r="G48" s="41" t="s">
        <v>14</v>
      </c>
      <c r="H48" s="12" t="s">
        <v>11</v>
      </c>
      <c r="I48" s="41" t="s">
        <v>14</v>
      </c>
      <c r="J48" s="12" t="s">
        <v>11</v>
      </c>
      <c r="K48" s="41" t="s">
        <v>14</v>
      </c>
      <c r="L48" s="12" t="s">
        <v>11</v>
      </c>
      <c r="M48" s="41" t="s">
        <v>14</v>
      </c>
    </row>
    <row r="49" spans="1:13">
      <c r="B49" s="13">
        <v>308006890</v>
      </c>
      <c r="C49" s="42">
        <v>2.2594928741454998</v>
      </c>
      <c r="D49" s="13">
        <v>3080068900</v>
      </c>
      <c r="E49" s="42">
        <v>34.034252166747997</v>
      </c>
      <c r="F49" s="13">
        <v>6160137800</v>
      </c>
      <c r="G49" s="42">
        <v>18.841505050659102</v>
      </c>
      <c r="H49" s="13">
        <v>308006890</v>
      </c>
      <c r="I49" s="42">
        <v>2.4130344390869101</v>
      </c>
      <c r="J49" s="13">
        <v>3080068900</v>
      </c>
      <c r="K49" s="42">
        <v>10.9724998474121</v>
      </c>
      <c r="L49" s="13">
        <v>6160137800</v>
      </c>
      <c r="M49" s="42">
        <v>19.372940063476499</v>
      </c>
    </row>
    <row r="50" spans="1:13">
      <c r="B50" s="13">
        <v>615911620</v>
      </c>
      <c r="C50" s="42">
        <v>1.96146965026855</v>
      </c>
      <c r="D50" s="13">
        <v>6159116200</v>
      </c>
      <c r="E50" s="42">
        <v>29.916286468505799</v>
      </c>
      <c r="F50" s="13">
        <v>12318232400</v>
      </c>
      <c r="G50" s="42">
        <v>24.491548538208001</v>
      </c>
      <c r="H50" s="13">
        <v>615911620</v>
      </c>
      <c r="I50" s="42">
        <v>2.05874443054199</v>
      </c>
      <c r="J50" s="13">
        <v>6159116200</v>
      </c>
      <c r="K50" s="42">
        <v>13.0937099456787</v>
      </c>
      <c r="L50" s="13">
        <v>12318232400</v>
      </c>
      <c r="M50" s="42">
        <v>24.491548538208001</v>
      </c>
    </row>
    <row r="51" spans="1:13">
      <c r="B51" s="13">
        <v>1539816120</v>
      </c>
      <c r="C51" s="42">
        <v>2.28285789489746</v>
      </c>
      <c r="D51" s="13">
        <v>15398161200</v>
      </c>
      <c r="E51" s="42">
        <v>31.468152999877901</v>
      </c>
      <c r="F51" s="13">
        <v>30796322400</v>
      </c>
      <c r="G51" s="42">
        <v>27.493238449096602</v>
      </c>
      <c r="H51" s="13">
        <v>1539816120</v>
      </c>
      <c r="I51" s="42">
        <v>1.5881061553955</v>
      </c>
      <c r="J51" s="13">
        <v>15398161200</v>
      </c>
      <c r="K51" s="42">
        <v>12.282609939575099</v>
      </c>
      <c r="L51" s="13">
        <v>30796322400</v>
      </c>
      <c r="M51" s="42">
        <v>24.683475494384698</v>
      </c>
    </row>
    <row r="52" spans="1:13">
      <c r="B52" s="13">
        <v>3079723350</v>
      </c>
      <c r="C52" s="42">
        <v>2.2900104522704998</v>
      </c>
      <c r="D52" s="13">
        <v>30797233500</v>
      </c>
      <c r="E52" s="42">
        <v>24.650096893310497</v>
      </c>
      <c r="F52" s="13">
        <v>61594467000</v>
      </c>
      <c r="G52" s="42">
        <v>24.5230197906494</v>
      </c>
      <c r="H52" s="13">
        <v>3079723350</v>
      </c>
      <c r="I52" s="42">
        <v>1.9814968109130799</v>
      </c>
      <c r="J52" s="13">
        <v>30797233500</v>
      </c>
      <c r="K52" s="42">
        <v>13.4243965148925</v>
      </c>
      <c r="L52" s="13">
        <v>61594467000</v>
      </c>
      <c r="M52" s="42">
        <v>24.637222290038999</v>
      </c>
    </row>
    <row r="53" spans="1:13">
      <c r="B53" s="13">
        <v>15399112440</v>
      </c>
      <c r="C53" s="42">
        <v>1.7042160034179601</v>
      </c>
      <c r="D53" s="13">
        <v>153991124400</v>
      </c>
      <c r="E53" s="42">
        <v>33.149003982543896</v>
      </c>
      <c r="F53" s="13">
        <v>307982248800</v>
      </c>
      <c r="G53" s="42">
        <v>24.220943450927699</v>
      </c>
      <c r="H53" s="13">
        <v>15399112440</v>
      </c>
      <c r="I53" s="42">
        <v>2.1140575408935498</v>
      </c>
      <c r="J53" s="13">
        <v>153991124400</v>
      </c>
      <c r="K53" s="42">
        <v>12.883424758911099</v>
      </c>
      <c r="L53" s="13">
        <v>307982248800</v>
      </c>
      <c r="M53" s="42">
        <v>24.5153903961181</v>
      </c>
    </row>
    <row r="54" spans="1:13">
      <c r="B54" s="13">
        <v>30797535950</v>
      </c>
      <c r="C54" s="42">
        <v>2.4838447570800697</v>
      </c>
      <c r="D54" s="13">
        <v>307975359500</v>
      </c>
      <c r="E54" s="42">
        <v>31.2707424163818</v>
      </c>
      <c r="F54" s="13">
        <v>615950719000</v>
      </c>
      <c r="G54" s="42">
        <v>25.130748748779201</v>
      </c>
      <c r="H54" s="13">
        <v>30797535950</v>
      </c>
      <c r="I54" s="42">
        <v>1.5463829040527299</v>
      </c>
      <c r="J54" s="13">
        <v>307975359500</v>
      </c>
      <c r="K54" s="42">
        <v>13.2961273193359</v>
      </c>
      <c r="L54" s="13">
        <v>615950719000</v>
      </c>
      <c r="M54" s="42">
        <v>23.749828338622997</v>
      </c>
    </row>
    <row r="55" spans="1:13">
      <c r="B55" s="13">
        <v>61594537720</v>
      </c>
      <c r="C55" s="42">
        <v>2.2208690643310498</v>
      </c>
      <c r="D55" s="13">
        <v>615945377200</v>
      </c>
      <c r="E55" s="42">
        <v>29.624223709106399</v>
      </c>
      <c r="F55" s="13">
        <v>1231890754400</v>
      </c>
      <c r="G55" s="42">
        <v>23.543596267700103</v>
      </c>
      <c r="H55" s="13">
        <v>61594537720</v>
      </c>
      <c r="I55" s="42">
        <v>2.1347999572753902</v>
      </c>
      <c r="J55" s="13">
        <v>615945377200</v>
      </c>
      <c r="K55" s="42">
        <v>13.174533843994102</v>
      </c>
      <c r="L55" s="13">
        <v>1231890754400</v>
      </c>
      <c r="M55" s="42">
        <v>24.229049682617102</v>
      </c>
    </row>
    <row r="56" spans="1:13">
      <c r="B56" s="13">
        <v>153984687950</v>
      </c>
      <c r="C56" s="42">
        <v>2.1257400512695299</v>
      </c>
      <c r="D56" s="13">
        <v>1539846879500</v>
      </c>
      <c r="E56" s="42">
        <v>31.054496765136701</v>
      </c>
      <c r="F56" s="13">
        <v>3079693759000</v>
      </c>
      <c r="G56" s="42">
        <v>24.030685424804602</v>
      </c>
      <c r="H56" s="13">
        <v>153984687950</v>
      </c>
      <c r="I56" s="42">
        <v>1.93071365356445</v>
      </c>
      <c r="J56" s="13">
        <v>1539846879500</v>
      </c>
      <c r="K56" s="42">
        <v>13.224840164184499</v>
      </c>
      <c r="L56" s="13">
        <v>3079693759000</v>
      </c>
      <c r="M56" s="42">
        <v>32.6809883117675</v>
      </c>
    </row>
    <row r="57" spans="1:13">
      <c r="B57" s="13">
        <v>315360000000</v>
      </c>
      <c r="C57" s="42">
        <v>1.6534328460693302</v>
      </c>
      <c r="D57" s="13">
        <v>3153600000000</v>
      </c>
      <c r="E57" s="42">
        <v>23.9105224609375</v>
      </c>
      <c r="F57" s="13">
        <v>6307200000000</v>
      </c>
      <c r="G57" s="42">
        <v>18.5840129852294</v>
      </c>
      <c r="H57" s="13">
        <v>315360000000</v>
      </c>
      <c r="I57" s="42">
        <v>1.6300678253173799</v>
      </c>
      <c r="J57" s="13">
        <v>3153600000000</v>
      </c>
      <c r="K57" s="42">
        <v>10.2069377899169</v>
      </c>
      <c r="L57" s="13">
        <v>6307200000000</v>
      </c>
      <c r="M57" s="42">
        <v>18.562555313110298</v>
      </c>
    </row>
    <row r="58" spans="1:13">
      <c r="B58" s="36" t="s">
        <v>66</v>
      </c>
      <c r="C58" s="38">
        <f>AVERAGE(C49:C57)</f>
        <v>2.1091037326388831</v>
      </c>
      <c r="D58" s="36" t="s">
        <v>66</v>
      </c>
      <c r="E58" s="38">
        <f>AVERAGE(E49:E57)</f>
        <v>29.8975308736165</v>
      </c>
      <c r="F58" s="36" t="s">
        <v>66</v>
      </c>
      <c r="G58" s="38">
        <f>AVERAGE(G49:G57)</f>
        <v>23.428810967339345</v>
      </c>
      <c r="H58" s="36" t="s">
        <v>66</v>
      </c>
      <c r="I58" s="38">
        <f>AVERAGE(I49:I57)</f>
        <v>1.9330448574489978</v>
      </c>
      <c r="J58" s="36" t="s">
        <v>66</v>
      </c>
      <c r="K58" s="38">
        <f>AVERAGE(K49:K57)</f>
        <v>12.506564458211209</v>
      </c>
      <c r="L58" s="36" t="s">
        <v>66</v>
      </c>
      <c r="M58" s="38">
        <f>AVERAGE(M49:M57)</f>
        <v>24.102555380927132</v>
      </c>
    </row>
    <row r="59" spans="1:13">
      <c r="A59" s="1" t="s">
        <v>7</v>
      </c>
    </row>
    <row r="60" spans="1:13">
      <c r="B60" s="4" t="s">
        <v>4</v>
      </c>
      <c r="C60" s="39"/>
      <c r="D60" s="10"/>
      <c r="E60" s="39"/>
      <c r="F60" s="10"/>
      <c r="G60" s="39"/>
      <c r="H60" s="5" t="s">
        <v>10</v>
      </c>
      <c r="I60" s="45"/>
      <c r="J60" s="5"/>
      <c r="K60" s="45"/>
      <c r="L60" s="5"/>
      <c r="M60" s="45"/>
    </row>
    <row r="61" spans="1:13">
      <c r="B61" s="11" t="s">
        <v>13</v>
      </c>
      <c r="C61" s="40"/>
      <c r="D61" s="14" t="s">
        <v>2</v>
      </c>
      <c r="E61" s="43"/>
      <c r="F61" s="15" t="s">
        <v>3</v>
      </c>
      <c r="G61" s="44"/>
      <c r="H61" s="11" t="s">
        <v>13</v>
      </c>
      <c r="I61" s="40"/>
      <c r="J61" s="14" t="s">
        <v>2</v>
      </c>
      <c r="K61" s="43"/>
      <c r="L61" s="15" t="s">
        <v>3</v>
      </c>
      <c r="M61" s="44"/>
    </row>
    <row r="62" spans="1:13">
      <c r="B62" s="12" t="s">
        <v>11</v>
      </c>
      <c r="C62" s="41" t="s">
        <v>14</v>
      </c>
      <c r="D62" s="12" t="s">
        <v>11</v>
      </c>
      <c r="E62" s="41" t="s">
        <v>14</v>
      </c>
      <c r="F62" s="12" t="s">
        <v>11</v>
      </c>
      <c r="G62" s="41" t="s">
        <v>14</v>
      </c>
      <c r="H62" s="12" t="s">
        <v>11</v>
      </c>
      <c r="I62" s="41" t="s">
        <v>14</v>
      </c>
      <c r="J62" s="12" t="s">
        <v>11</v>
      </c>
      <c r="K62" s="41" t="s">
        <v>14</v>
      </c>
      <c r="L62" s="12" t="s">
        <v>11</v>
      </c>
      <c r="M62" s="41" t="s">
        <v>14</v>
      </c>
    </row>
    <row r="63" spans="1:13">
      <c r="B63" s="13">
        <v>3283200050</v>
      </c>
      <c r="C63" s="42">
        <v>410.42304039001397</v>
      </c>
      <c r="D63" s="13">
        <v>3283200050</v>
      </c>
      <c r="E63" s="42">
        <v>607.91683197021393</v>
      </c>
      <c r="F63" s="13">
        <v>665280005000</v>
      </c>
      <c r="G63" s="42">
        <v>1735.38208007812</v>
      </c>
      <c r="H63" s="13">
        <v>3283200050</v>
      </c>
      <c r="I63" s="42">
        <v>405.87925910949701</v>
      </c>
      <c r="J63" s="13">
        <v>3283200050</v>
      </c>
      <c r="K63" s="42">
        <v>601.08017921447697</v>
      </c>
      <c r="L63" s="13">
        <v>3283200050</v>
      </c>
      <c r="M63" s="42">
        <v>986.50932312011696</v>
      </c>
    </row>
    <row r="64" spans="1:13">
      <c r="B64" s="13">
        <v>6566400010</v>
      </c>
      <c r="C64" s="42">
        <v>392.56715774536099</v>
      </c>
      <c r="D64" s="13">
        <v>6566400010</v>
      </c>
      <c r="E64" s="42">
        <v>586.12322807312</v>
      </c>
      <c r="F64" s="13">
        <v>1313280001000</v>
      </c>
      <c r="G64" s="42">
        <v>1738.0783557891798</v>
      </c>
      <c r="H64" s="13">
        <v>6566400010</v>
      </c>
      <c r="I64" s="42">
        <v>400.68244934081997</v>
      </c>
      <c r="J64" s="13">
        <v>6566400010</v>
      </c>
      <c r="K64" s="42">
        <v>590.739488601684</v>
      </c>
      <c r="L64" s="13">
        <v>6566400010</v>
      </c>
      <c r="M64" s="42">
        <v>966.54844284057594</v>
      </c>
    </row>
    <row r="65" spans="1:13">
      <c r="B65" s="13">
        <v>15811200010</v>
      </c>
      <c r="C65" s="42">
        <v>358.47258567809996</v>
      </c>
      <c r="D65" s="13">
        <v>15811200010</v>
      </c>
      <c r="E65" s="42">
        <v>553.38835716247502</v>
      </c>
      <c r="F65" s="13">
        <v>1593000000000</v>
      </c>
      <c r="G65" s="42">
        <v>1297.2836494445801</v>
      </c>
      <c r="H65" s="13">
        <v>15811200010</v>
      </c>
      <c r="I65" s="42">
        <v>365.23294448852499</v>
      </c>
      <c r="J65" s="13">
        <v>15811200010</v>
      </c>
      <c r="K65" s="42">
        <v>547.75547981262196</v>
      </c>
      <c r="L65" s="13">
        <v>15811200010</v>
      </c>
      <c r="M65" s="42">
        <v>926.76305770874001</v>
      </c>
    </row>
    <row r="66" spans="1:13">
      <c r="B66" s="13">
        <v>31536000000</v>
      </c>
      <c r="C66" s="42">
        <v>231.3072681427</v>
      </c>
      <c r="D66" s="13">
        <v>31536000000</v>
      </c>
      <c r="E66" s="42">
        <v>430.00841140746996</v>
      </c>
      <c r="F66" s="13">
        <v>1593000000000</v>
      </c>
      <c r="G66" s="42">
        <v>1391.10851287841</v>
      </c>
      <c r="H66" s="13">
        <v>31536000000</v>
      </c>
      <c r="I66" s="42">
        <v>232.79643058776799</v>
      </c>
      <c r="J66" s="13">
        <v>31536000000</v>
      </c>
      <c r="K66" s="42">
        <v>422.42050170898398</v>
      </c>
      <c r="L66" s="13">
        <v>31536000000</v>
      </c>
      <c r="M66" s="42">
        <v>798.43878746032703</v>
      </c>
    </row>
    <row r="67" spans="1:13">
      <c r="B67" s="13">
        <v>157766400050</v>
      </c>
      <c r="C67" s="42">
        <v>280.548095703125</v>
      </c>
      <c r="D67" s="13">
        <v>157766400050</v>
      </c>
      <c r="E67" s="42">
        <v>469.451904296875</v>
      </c>
      <c r="F67" s="13">
        <v>1593000000000</v>
      </c>
      <c r="G67" s="42">
        <v>1434.2424869537301</v>
      </c>
      <c r="H67" s="13">
        <v>157766400050</v>
      </c>
      <c r="I67" s="42">
        <v>279.89029884338299</v>
      </c>
      <c r="J67" s="13">
        <v>157766400050</v>
      </c>
      <c r="K67" s="42">
        <v>466.538906097412</v>
      </c>
      <c r="L67" s="13">
        <v>157766400050</v>
      </c>
      <c r="M67" s="42">
        <v>839.55597877502396</v>
      </c>
    </row>
    <row r="68" spans="1:13">
      <c r="B68" s="13">
        <v>299754000000</v>
      </c>
      <c r="C68" s="42">
        <v>230.78370094299299</v>
      </c>
      <c r="D68" s="13">
        <v>315619200100</v>
      </c>
      <c r="E68" s="42">
        <v>626.96361541748001</v>
      </c>
      <c r="F68" s="13">
        <v>1593000000000</v>
      </c>
      <c r="G68" s="42">
        <v>1299.71385002136</v>
      </c>
      <c r="H68" s="13">
        <v>299754000000</v>
      </c>
      <c r="I68" s="42">
        <v>236.95898056030202</v>
      </c>
      <c r="J68" s="13">
        <v>315619200100</v>
      </c>
      <c r="K68" s="42">
        <v>624.28617477416901</v>
      </c>
      <c r="L68" s="13">
        <v>315619200100</v>
      </c>
      <c r="M68" s="42">
        <v>996.49548530578602</v>
      </c>
    </row>
    <row r="69" spans="1:13">
      <c r="B69" s="13">
        <v>299754000000</v>
      </c>
      <c r="C69" s="42">
        <v>234.573125839233</v>
      </c>
      <c r="D69" s="13">
        <v>631152000200</v>
      </c>
      <c r="E69" s="42">
        <v>605.25655746459904</v>
      </c>
      <c r="F69" s="13">
        <v>1593000000000</v>
      </c>
      <c r="G69" s="42">
        <v>1337.95738220214</v>
      </c>
      <c r="H69" s="13">
        <v>299754000000</v>
      </c>
      <c r="I69" s="42">
        <v>234.35759544372499</v>
      </c>
      <c r="J69" s="13">
        <v>631152000200</v>
      </c>
      <c r="K69" s="42">
        <v>604.01725769042901</v>
      </c>
      <c r="L69" s="13">
        <v>631152000200</v>
      </c>
      <c r="M69" s="42">
        <v>983.28804969787598</v>
      </c>
    </row>
    <row r="70" spans="1:13">
      <c r="B70" s="13">
        <v>299754000000</v>
      </c>
      <c r="C70" s="42">
        <v>234.08460617065398</v>
      </c>
      <c r="D70" s="13">
        <v>1577923200200</v>
      </c>
      <c r="E70" s="42">
        <v>601.63331031799305</v>
      </c>
      <c r="F70" s="13">
        <v>1610766000200</v>
      </c>
      <c r="G70" s="42">
        <v>1615.03100395202</v>
      </c>
      <c r="H70" s="13">
        <v>299754000000</v>
      </c>
      <c r="I70" s="42">
        <v>237.09249496459901</v>
      </c>
      <c r="J70" s="13">
        <v>1577923200200</v>
      </c>
      <c r="K70" s="42">
        <v>595.51000595092694</v>
      </c>
      <c r="L70" s="13">
        <v>1577923200200</v>
      </c>
      <c r="M70" s="42">
        <v>986.62137985229401</v>
      </c>
    </row>
    <row r="71" spans="1:13">
      <c r="B71" s="13">
        <v>299754000000</v>
      </c>
      <c r="C71" s="42">
        <v>239.66670036315901</v>
      </c>
      <c r="D71" s="13">
        <v>3137994000000</v>
      </c>
      <c r="E71" s="42">
        <v>417.30451583862299</v>
      </c>
      <c r="F71" s="13">
        <v>4746600000000</v>
      </c>
      <c r="G71" s="42">
        <v>1387.2900009155201</v>
      </c>
      <c r="H71" s="13">
        <v>299754000000</v>
      </c>
      <c r="I71" s="42">
        <v>236.588478088378</v>
      </c>
      <c r="J71" s="13">
        <v>3137994000000</v>
      </c>
      <c r="K71" s="42">
        <v>428.97367477416896</v>
      </c>
      <c r="L71" s="13">
        <v>3471379200200</v>
      </c>
      <c r="M71" s="42">
        <v>975.211143493652</v>
      </c>
    </row>
    <row r="72" spans="1:13">
      <c r="B72" s="36" t="s">
        <v>66</v>
      </c>
      <c r="C72" s="38">
        <f>AVERAGE(C63:C71)</f>
        <v>290.26958677503768</v>
      </c>
      <c r="D72" s="36" t="s">
        <v>66</v>
      </c>
      <c r="E72" s="38">
        <f>AVERAGE(E63:E71)</f>
        <v>544.22741466098319</v>
      </c>
      <c r="F72" s="36" t="s">
        <v>66</v>
      </c>
      <c r="G72" s="38">
        <f>AVERAGE(G63:G71)</f>
        <v>1470.6763691372289</v>
      </c>
      <c r="H72" s="36" t="s">
        <v>66</v>
      </c>
      <c r="I72" s="38">
        <f>AVERAGE(I63:I71)</f>
        <v>292.16432571411076</v>
      </c>
      <c r="J72" s="36" t="s">
        <v>66</v>
      </c>
      <c r="K72" s="38">
        <f>AVERAGE(K63:K71)</f>
        <v>542.36907429165251</v>
      </c>
      <c r="L72" s="36" t="s">
        <v>66</v>
      </c>
      <c r="M72" s="38">
        <f>AVERAGE(M63:M71)</f>
        <v>939.93684980604348</v>
      </c>
    </row>
    <row r="73" spans="1:13">
      <c r="A73" s="1" t="s">
        <v>9</v>
      </c>
    </row>
    <row r="74" spans="1:13">
      <c r="B74" s="4" t="s">
        <v>4</v>
      </c>
      <c r="C74" s="39"/>
      <c r="D74" s="10"/>
      <c r="E74" s="39"/>
      <c r="F74" s="10"/>
      <c r="G74" s="39"/>
      <c r="H74" s="5" t="s">
        <v>10</v>
      </c>
      <c r="I74" s="45"/>
      <c r="J74" s="5"/>
      <c r="K74" s="45"/>
      <c r="L74" s="5"/>
      <c r="M74" s="45"/>
    </row>
    <row r="75" spans="1:13">
      <c r="B75" s="11" t="s">
        <v>13</v>
      </c>
      <c r="C75" s="40"/>
      <c r="D75" s="14" t="s">
        <v>2</v>
      </c>
      <c r="E75" s="43"/>
      <c r="F75" s="15" t="s">
        <v>3</v>
      </c>
      <c r="G75" s="44"/>
      <c r="H75" s="11" t="s">
        <v>13</v>
      </c>
      <c r="I75" s="40"/>
      <c r="J75" s="14" t="s">
        <v>2</v>
      </c>
      <c r="K75" s="43"/>
      <c r="L75" s="15" t="s">
        <v>3</v>
      </c>
      <c r="M75" s="44"/>
    </row>
    <row r="76" spans="1:13">
      <c r="B76" s="12" t="s">
        <v>11</v>
      </c>
      <c r="C76" s="41" t="s">
        <v>14</v>
      </c>
      <c r="D76" s="12" t="s">
        <v>11</v>
      </c>
      <c r="E76" s="41" t="s">
        <v>14</v>
      </c>
      <c r="F76" s="12" t="s">
        <v>11</v>
      </c>
      <c r="G76" s="41" t="s">
        <v>14</v>
      </c>
      <c r="H76" s="12" t="s">
        <v>11</v>
      </c>
      <c r="I76" s="41" t="s">
        <v>14</v>
      </c>
      <c r="J76" s="12" t="s">
        <v>11</v>
      </c>
      <c r="K76" s="41" t="s">
        <v>14</v>
      </c>
      <c r="L76" s="12" t="s">
        <v>11</v>
      </c>
      <c r="M76" s="41" t="s">
        <v>14</v>
      </c>
    </row>
    <row r="77" spans="1:13">
      <c r="B77" s="13">
        <v>307827200</v>
      </c>
      <c r="C77" s="42">
        <v>8.3997249603271396</v>
      </c>
      <c r="D77" s="13">
        <v>3078272000</v>
      </c>
      <c r="E77" s="42">
        <v>214.34950828552198</v>
      </c>
      <c r="F77" s="13">
        <v>6156544000</v>
      </c>
      <c r="G77" s="42">
        <v>723.77610206604004</v>
      </c>
      <c r="H77" s="13">
        <v>307827200</v>
      </c>
      <c r="I77" s="42">
        <v>8.0230236053466797</v>
      </c>
      <c r="J77" s="13">
        <v>3078272000</v>
      </c>
      <c r="K77" s="42">
        <v>210.021018981933</v>
      </c>
      <c r="L77" s="13">
        <v>6156544000</v>
      </c>
      <c r="M77" s="42">
        <v>714.23649787902798</v>
      </c>
    </row>
    <row r="78" spans="1:13">
      <c r="B78" s="13">
        <v>615555700</v>
      </c>
      <c r="C78" s="42">
        <v>9.4311237335204989</v>
      </c>
      <c r="D78" s="13">
        <v>6155557000</v>
      </c>
      <c r="E78" s="42">
        <v>236.55557632446201</v>
      </c>
      <c r="F78" s="13">
        <v>12311114000</v>
      </c>
      <c r="G78" s="42">
        <v>1063.8957023620601</v>
      </c>
      <c r="H78" s="13">
        <v>615555700</v>
      </c>
      <c r="I78" s="42">
        <v>10.6661319732666</v>
      </c>
      <c r="J78" s="13">
        <v>6155557000</v>
      </c>
      <c r="K78" s="42">
        <v>255.54585456848099</v>
      </c>
      <c r="L78" s="13">
        <v>12311114000</v>
      </c>
      <c r="M78" s="42">
        <v>1049.5419502258301</v>
      </c>
    </row>
    <row r="79" spans="1:13">
      <c r="B79" s="13">
        <v>1539665000</v>
      </c>
      <c r="C79" s="42">
        <v>9.5272064208984304</v>
      </c>
      <c r="D79" s="13">
        <v>15396650000</v>
      </c>
      <c r="E79" s="42">
        <v>267.056226730346</v>
      </c>
      <c r="F79" s="13">
        <v>30793300000</v>
      </c>
      <c r="G79" s="42">
        <v>1056.12254142761</v>
      </c>
      <c r="H79" s="13">
        <v>1539665000</v>
      </c>
      <c r="I79" s="42">
        <v>10.754108428955</v>
      </c>
      <c r="J79" s="13">
        <v>15396650000</v>
      </c>
      <c r="K79" s="42">
        <v>253.84831428527798</v>
      </c>
      <c r="L79" s="13">
        <v>30793300000</v>
      </c>
      <c r="M79" s="42">
        <v>1052.04248428344</v>
      </c>
    </row>
    <row r="80" spans="1:13">
      <c r="B80" s="13">
        <v>3079682600</v>
      </c>
      <c r="C80" s="42">
        <v>9.4311237335204989</v>
      </c>
      <c r="D80" s="13">
        <v>30796826000</v>
      </c>
      <c r="E80" s="42">
        <v>239.62211608886699</v>
      </c>
      <c r="F80" s="13">
        <v>61593652000</v>
      </c>
      <c r="G80" s="42">
        <v>1055.9406280517501</v>
      </c>
      <c r="H80" s="13">
        <v>3079682600</v>
      </c>
      <c r="I80" s="42">
        <v>8.8102817535400302</v>
      </c>
      <c r="J80" s="13">
        <v>30796826000</v>
      </c>
      <c r="K80" s="42">
        <v>240.89288711547798</v>
      </c>
      <c r="L80" s="13">
        <v>61593652000</v>
      </c>
      <c r="M80" s="42">
        <v>1044.6105003356899</v>
      </c>
    </row>
    <row r="81" spans="1:13">
      <c r="B81" s="13">
        <v>15397657200</v>
      </c>
      <c r="C81" s="42">
        <v>9.9956989288329989</v>
      </c>
      <c r="D81" s="13">
        <v>153976572000</v>
      </c>
      <c r="E81" s="42">
        <v>263.37504386901799</v>
      </c>
      <c r="F81" s="13">
        <v>307953144000</v>
      </c>
      <c r="G81" s="42">
        <v>1059.07678604125</v>
      </c>
      <c r="H81" s="13">
        <v>15397657200</v>
      </c>
      <c r="I81" s="42">
        <v>9.7787380218505806</v>
      </c>
      <c r="J81" s="13">
        <v>153976572000</v>
      </c>
      <c r="K81" s="42">
        <v>253.56101989746</v>
      </c>
      <c r="L81" s="13">
        <v>307953144000</v>
      </c>
      <c r="M81" s="42">
        <v>1048.5625267028799</v>
      </c>
    </row>
    <row r="82" spans="1:13">
      <c r="B82" s="13">
        <v>30796356100</v>
      </c>
      <c r="C82" s="42">
        <v>10.670423507690399</v>
      </c>
      <c r="D82" s="13">
        <v>307963561000</v>
      </c>
      <c r="E82" s="42">
        <v>243.50118637084901</v>
      </c>
      <c r="F82" s="13">
        <v>615927122000</v>
      </c>
      <c r="G82" s="42">
        <v>1062.2324943542401</v>
      </c>
      <c r="H82" s="13">
        <v>30796356100</v>
      </c>
      <c r="I82" s="42">
        <v>9.3643665313720703</v>
      </c>
      <c r="J82" s="13">
        <v>307963561000</v>
      </c>
      <c r="K82" s="42">
        <v>239.392280578613</v>
      </c>
      <c r="L82" s="13">
        <v>615927122000</v>
      </c>
      <c r="M82" s="42">
        <v>1041.2573814392001</v>
      </c>
    </row>
    <row r="83" spans="1:13">
      <c r="B83" s="13">
        <v>61591873900</v>
      </c>
      <c r="C83" s="42">
        <v>9.358882904052729</v>
      </c>
      <c r="D83" s="13">
        <v>615918739000</v>
      </c>
      <c r="E83" s="42">
        <v>261.90614700317298</v>
      </c>
      <c r="F83" s="13">
        <v>1231837478000</v>
      </c>
      <c r="G83" s="42">
        <v>1076.2517452239899</v>
      </c>
      <c r="H83" s="13">
        <v>61591873900</v>
      </c>
      <c r="I83" s="42">
        <v>9.6530914306640607</v>
      </c>
      <c r="J83" s="13">
        <v>615918739000</v>
      </c>
      <c r="K83" s="42">
        <v>253.70216369628901</v>
      </c>
      <c r="L83" s="13">
        <v>1231837478000</v>
      </c>
      <c r="M83" s="42">
        <v>1045.8815097808799</v>
      </c>
    </row>
    <row r="84" spans="1:13">
      <c r="B84" s="13">
        <v>153984661400</v>
      </c>
      <c r="C84" s="42">
        <v>9.7475051879882795</v>
      </c>
      <c r="D84" s="13">
        <v>1539846614000</v>
      </c>
      <c r="E84" s="42">
        <v>243.50762367248498</v>
      </c>
      <c r="F84" s="13">
        <v>3079693228000</v>
      </c>
      <c r="G84" s="42">
        <v>1048.1660366058302</v>
      </c>
      <c r="H84" s="13">
        <v>153984661400</v>
      </c>
      <c r="I84" s="42">
        <v>9.4056129455566406</v>
      </c>
      <c r="J84" s="13">
        <v>1539846614000</v>
      </c>
      <c r="K84" s="42">
        <v>239.41230773925702</v>
      </c>
      <c r="L84" s="13">
        <v>3079693228000</v>
      </c>
      <c r="M84" s="42">
        <v>1050.64797401428</v>
      </c>
    </row>
    <row r="85" spans="1:13">
      <c r="B85" s="13">
        <v>315360000000</v>
      </c>
      <c r="C85" s="42">
        <v>7.3418617248535103</v>
      </c>
      <c r="D85" s="13">
        <v>3153600000000</v>
      </c>
      <c r="E85" s="42">
        <v>185.48440933227499</v>
      </c>
      <c r="F85" s="13">
        <v>6307200000000</v>
      </c>
      <c r="G85" s="42">
        <v>747.53236770629803</v>
      </c>
      <c r="H85" s="13">
        <v>315360000000</v>
      </c>
      <c r="I85" s="42">
        <v>6.5031051635742099</v>
      </c>
      <c r="J85" s="13">
        <v>3153600000000</v>
      </c>
      <c r="K85" s="42">
        <v>178.27033996582</v>
      </c>
      <c r="L85" s="13">
        <v>6307200000000</v>
      </c>
      <c r="M85" s="42">
        <v>728.77740859985295</v>
      </c>
    </row>
    <row r="86" spans="1:13">
      <c r="B86" s="36" t="s">
        <v>66</v>
      </c>
      <c r="C86" s="38">
        <f>AVERAGE(C77:C85)</f>
        <v>9.3226167890760561</v>
      </c>
      <c r="D86" s="36" t="s">
        <v>66</v>
      </c>
      <c r="E86" s="38">
        <f>AVERAGE(E77:E85)</f>
        <v>239.48420418633299</v>
      </c>
      <c r="F86" s="36" t="s">
        <v>66</v>
      </c>
      <c r="G86" s="38">
        <f>AVERAGE(G77:G85)</f>
        <v>988.11048931545213</v>
      </c>
      <c r="H86" s="36" t="s">
        <v>66</v>
      </c>
      <c r="I86" s="38">
        <f>AVERAGE(I77:I85)</f>
        <v>9.2176066504584284</v>
      </c>
      <c r="J86" s="36" t="s">
        <v>66</v>
      </c>
      <c r="K86" s="38">
        <f>AVERAGE(K77:K85)</f>
        <v>236.07179853651209</v>
      </c>
      <c r="L86" s="36" t="s">
        <v>66</v>
      </c>
      <c r="M86" s="38">
        <f>AVERAGE(M77:M85)</f>
        <v>975.06202591789793</v>
      </c>
    </row>
    <row r="87" spans="1:13">
      <c r="A87" s="1" t="s">
        <v>63</v>
      </c>
    </row>
    <row r="88" spans="1:13">
      <c r="B88" s="4" t="s">
        <v>4</v>
      </c>
      <c r="C88" s="39"/>
      <c r="D88" s="10"/>
      <c r="E88" s="39"/>
      <c r="F88" s="10"/>
      <c r="G88" s="39"/>
      <c r="H88" s="5" t="s">
        <v>10</v>
      </c>
      <c r="I88" s="45"/>
      <c r="J88" s="5"/>
      <c r="K88" s="45"/>
      <c r="L88" s="5"/>
      <c r="M88" s="45"/>
    </row>
    <row r="89" spans="1:13">
      <c r="B89" s="11" t="s">
        <v>13</v>
      </c>
      <c r="C89" s="40"/>
      <c r="D89" s="14" t="s">
        <v>2</v>
      </c>
      <c r="E89" s="43"/>
      <c r="F89" s="15" t="s">
        <v>3</v>
      </c>
      <c r="G89" s="44"/>
      <c r="H89" s="11" t="s">
        <v>13</v>
      </c>
      <c r="I89" s="40"/>
      <c r="J89" s="14" t="s">
        <v>2</v>
      </c>
      <c r="K89" s="43"/>
      <c r="L89" s="15" t="s">
        <v>3</v>
      </c>
      <c r="M89" s="44"/>
    </row>
    <row r="90" spans="1:13">
      <c r="B90" s="12" t="s">
        <v>11</v>
      </c>
      <c r="C90" s="41" t="s">
        <v>14</v>
      </c>
      <c r="D90" s="12" t="s">
        <v>11</v>
      </c>
      <c r="E90" s="41" t="s">
        <v>14</v>
      </c>
      <c r="F90" s="12" t="s">
        <v>11</v>
      </c>
      <c r="G90" s="41" t="s">
        <v>14</v>
      </c>
      <c r="H90" s="12" t="s">
        <v>11</v>
      </c>
      <c r="I90" s="41" t="s">
        <v>14</v>
      </c>
      <c r="J90" s="12" t="s">
        <v>11</v>
      </c>
      <c r="K90" s="41" t="s">
        <v>14</v>
      </c>
      <c r="L90" s="12" t="s">
        <v>11</v>
      </c>
      <c r="M90" s="41" t="s">
        <v>14</v>
      </c>
    </row>
    <row r="91" spans="1:13">
      <c r="B91" s="13"/>
      <c r="C91" s="42">
        <v>15.307903289794899</v>
      </c>
      <c r="D91" s="13"/>
      <c r="E91" s="42">
        <v>493.01552772521899</v>
      </c>
      <c r="F91" s="13"/>
      <c r="G91" s="42">
        <v>1808.10070037841</v>
      </c>
      <c r="H91" s="13"/>
      <c r="I91" s="42">
        <v>15.0394439697265</v>
      </c>
      <c r="J91" s="13"/>
      <c r="K91" s="42">
        <v>485.43763160705498</v>
      </c>
      <c r="L91" s="13"/>
      <c r="M91" s="42">
        <v>1777.0519256591699</v>
      </c>
    </row>
    <row r="92" spans="1:13">
      <c r="B92" s="13"/>
      <c r="C92" s="42">
        <v>14.4622325897216</v>
      </c>
      <c r="D92" s="13"/>
      <c r="E92" s="42">
        <v>483.22558403015097</v>
      </c>
      <c r="F92" s="13"/>
      <c r="G92" s="42">
        <v>1840.5902385711602</v>
      </c>
      <c r="H92" s="13"/>
      <c r="I92" s="42">
        <v>14.690160751342701</v>
      </c>
      <c r="J92" s="13"/>
      <c r="K92" s="42">
        <v>479.29143905639597</v>
      </c>
      <c r="L92" s="13"/>
      <c r="M92" s="42">
        <v>1826.8399238586398</v>
      </c>
    </row>
    <row r="93" spans="1:13">
      <c r="B93" s="13"/>
      <c r="C93" s="42">
        <v>14.901399612426701</v>
      </c>
      <c r="D93" s="13"/>
      <c r="E93" s="42">
        <v>483.61253738403298</v>
      </c>
      <c r="F93" s="13"/>
      <c r="G93" s="42">
        <v>1853.5685539245601</v>
      </c>
      <c r="H93" s="13"/>
      <c r="I93" s="42">
        <v>14.4622325897216</v>
      </c>
      <c r="J93" s="13"/>
      <c r="K93" s="42">
        <v>485.40019989013598</v>
      </c>
      <c r="L93" s="13"/>
      <c r="M93" s="42">
        <v>1810.0769519805899</v>
      </c>
    </row>
    <row r="94" spans="1:13">
      <c r="B94" s="13"/>
      <c r="C94" s="42">
        <v>14.267921447753899</v>
      </c>
      <c r="D94" s="13"/>
      <c r="E94" s="42">
        <v>482.87582397460898</v>
      </c>
      <c r="F94" s="13"/>
      <c r="G94" s="42">
        <v>1791.37182235717</v>
      </c>
      <c r="H94" s="13"/>
      <c r="I94" s="42">
        <v>13.8874053955078</v>
      </c>
      <c r="J94" s="13"/>
      <c r="K94" s="42">
        <v>483.498096466064</v>
      </c>
      <c r="L94" s="13"/>
      <c r="M94" s="42">
        <v>1809.1158866882299</v>
      </c>
    </row>
    <row r="95" spans="1:13">
      <c r="B95" s="13"/>
      <c r="C95" s="42">
        <v>15.3217315673828</v>
      </c>
      <c r="D95" s="13"/>
      <c r="E95" s="42">
        <v>482.70010948181101</v>
      </c>
      <c r="F95" s="13"/>
      <c r="G95" s="42">
        <v>1820.9052085876401</v>
      </c>
      <c r="H95" s="13"/>
      <c r="I95" s="42">
        <v>14.5666599273681</v>
      </c>
      <c r="J95" s="13"/>
      <c r="K95" s="42">
        <v>479.90369796752901</v>
      </c>
      <c r="L95" s="13"/>
      <c r="M95" s="42">
        <v>1825.7806301116898</v>
      </c>
    </row>
    <row r="96" spans="1:13">
      <c r="B96" s="13"/>
      <c r="C96" s="42">
        <v>13.970613479614201</v>
      </c>
      <c r="D96" s="13"/>
      <c r="E96" s="42">
        <v>487.10322380065901</v>
      </c>
      <c r="F96" s="13"/>
      <c r="G96" s="42">
        <v>1820.8224773406901</v>
      </c>
      <c r="H96" s="13"/>
      <c r="I96" s="42">
        <v>14.690160751342701</v>
      </c>
      <c r="J96" s="13"/>
      <c r="K96" s="42">
        <v>481.24599456787098</v>
      </c>
      <c r="L96" s="13"/>
      <c r="M96" s="42">
        <v>1768.05710792541</v>
      </c>
    </row>
    <row r="97" spans="1:13">
      <c r="B97" s="13"/>
      <c r="C97" s="42">
        <v>15.2814388275146</v>
      </c>
      <c r="D97" s="13"/>
      <c r="E97" s="42">
        <v>486.97662353515597</v>
      </c>
      <c r="F97" s="13"/>
      <c r="G97" s="42">
        <v>1780.9715270996001</v>
      </c>
      <c r="H97" s="13"/>
      <c r="I97" s="42">
        <v>14.6043300628662</v>
      </c>
      <c r="J97" s="13"/>
      <c r="K97" s="42">
        <v>482.02538490295399</v>
      </c>
      <c r="L97" s="13"/>
      <c r="M97" s="42">
        <v>1788.70248794555</v>
      </c>
    </row>
    <row r="98" spans="1:13">
      <c r="B98" s="13"/>
      <c r="C98" s="42">
        <v>14.7438049316406</v>
      </c>
      <c r="D98" s="13"/>
      <c r="E98" s="42">
        <v>486.75727844238196</v>
      </c>
      <c r="F98" s="13"/>
      <c r="G98" s="42">
        <v>1838.0751609802198</v>
      </c>
      <c r="H98" s="13"/>
      <c r="I98" s="42">
        <v>14.584779739379799</v>
      </c>
      <c r="J98" s="13"/>
      <c r="K98" s="42">
        <v>482.71608352661099</v>
      </c>
      <c r="L98" s="13"/>
      <c r="M98" s="42">
        <v>1838.5703563690099</v>
      </c>
    </row>
    <row r="99" spans="1:13">
      <c r="B99" s="13"/>
      <c r="C99" s="42">
        <v>15.728950500488201</v>
      </c>
      <c r="D99" s="13"/>
      <c r="E99" s="42">
        <v>485.92758178710898</v>
      </c>
      <c r="F99" s="13"/>
      <c r="G99" s="42">
        <v>1849.51186180114</v>
      </c>
      <c r="H99" s="13"/>
      <c r="I99" s="42">
        <v>14.7674083709716</v>
      </c>
      <c r="J99" s="13"/>
      <c r="K99" s="42">
        <v>482.11002349853499</v>
      </c>
      <c r="L99" s="13"/>
      <c r="M99" s="42">
        <v>1812.9506111144999</v>
      </c>
    </row>
    <row r="100" spans="1:13">
      <c r="B100" s="36" t="s">
        <v>66</v>
      </c>
      <c r="C100" s="38">
        <f>AVERAGE(C91:C99)</f>
        <v>14.887332916259725</v>
      </c>
      <c r="D100" s="36" t="s">
        <v>66</v>
      </c>
      <c r="E100" s="38">
        <f>AVERAGE(E91:E99)</f>
        <v>485.79936557345877</v>
      </c>
      <c r="F100" s="36" t="s">
        <v>66</v>
      </c>
      <c r="G100" s="38">
        <f>AVERAGE(G91:G99)</f>
        <v>1822.6575056711768</v>
      </c>
      <c r="H100" s="36" t="s">
        <v>66</v>
      </c>
      <c r="I100" s="38">
        <f>AVERAGE(I91:I99)</f>
        <v>14.588064617580777</v>
      </c>
      <c r="J100" s="36" t="s">
        <v>66</v>
      </c>
      <c r="K100" s="38">
        <f>AVERAGE(K91:K99)</f>
        <v>482.40317238701675</v>
      </c>
      <c r="L100" s="36" t="s">
        <v>66</v>
      </c>
      <c r="M100" s="38">
        <f>AVERAGE(M91:M99)</f>
        <v>1806.3495424058651</v>
      </c>
    </row>
    <row r="101" spans="1:13">
      <c r="A101" s="1" t="s">
        <v>64</v>
      </c>
    </row>
    <row r="102" spans="1:13">
      <c r="B102" s="4" t="s">
        <v>4</v>
      </c>
      <c r="C102" s="39"/>
      <c r="D102" s="10"/>
      <c r="E102" s="39"/>
      <c r="F102" s="10"/>
      <c r="G102" s="39"/>
      <c r="H102" s="5" t="s">
        <v>10</v>
      </c>
      <c r="I102" s="45"/>
      <c r="J102" s="5"/>
      <c r="K102" s="45"/>
      <c r="L102" s="5"/>
      <c r="M102" s="45"/>
    </row>
    <row r="103" spans="1:13">
      <c r="B103" s="11" t="s">
        <v>13</v>
      </c>
      <c r="C103" s="40"/>
      <c r="D103" s="14" t="s">
        <v>2</v>
      </c>
      <c r="E103" s="43"/>
      <c r="F103" s="15" t="s">
        <v>3</v>
      </c>
      <c r="G103" s="44"/>
      <c r="H103" s="11" t="s">
        <v>13</v>
      </c>
      <c r="I103" s="40"/>
      <c r="J103" s="14" t="s">
        <v>2</v>
      </c>
      <c r="K103" s="43"/>
      <c r="L103" s="15" t="s">
        <v>3</v>
      </c>
      <c r="M103" s="44"/>
    </row>
    <row r="104" spans="1:13">
      <c r="B104" s="12" t="s">
        <v>11</v>
      </c>
      <c r="C104" s="41" t="s">
        <v>14</v>
      </c>
      <c r="D104" s="12" t="s">
        <v>11</v>
      </c>
      <c r="E104" s="41" t="s">
        <v>14</v>
      </c>
      <c r="F104" s="12" t="s">
        <v>11</v>
      </c>
      <c r="G104" s="41" t="s">
        <v>14</v>
      </c>
      <c r="H104" s="12" t="s">
        <v>11</v>
      </c>
      <c r="I104" s="41" t="s">
        <v>14</v>
      </c>
      <c r="J104" s="12" t="s">
        <v>11</v>
      </c>
      <c r="K104" s="41" t="s">
        <v>14</v>
      </c>
      <c r="L104" s="12" t="s">
        <v>11</v>
      </c>
      <c r="M104" s="41" t="s">
        <v>14</v>
      </c>
    </row>
    <row r="105" spans="1:13">
      <c r="B105" s="13">
        <v>307923900</v>
      </c>
      <c r="C105" s="42">
        <v>7.4272155761718697</v>
      </c>
      <c r="D105" s="13">
        <v>3079239000</v>
      </c>
      <c r="E105" s="42">
        <v>221.273899078369</v>
      </c>
      <c r="F105" s="13">
        <v>6158478000</v>
      </c>
      <c r="G105" s="42">
        <v>724.93863105773903</v>
      </c>
      <c r="H105" s="13">
        <v>307923900</v>
      </c>
      <c r="I105" s="42">
        <v>7.4598789215087802</v>
      </c>
      <c r="J105" s="13">
        <v>3079239000</v>
      </c>
      <c r="K105" s="42">
        <v>211.514711380004</v>
      </c>
      <c r="L105" s="13">
        <v>6158478000</v>
      </c>
      <c r="M105" s="42">
        <v>725.116968154907</v>
      </c>
    </row>
    <row r="106" spans="1:13">
      <c r="B106" s="13">
        <v>615917400</v>
      </c>
      <c r="C106" s="42">
        <v>9.2763900756835902</v>
      </c>
      <c r="D106" s="13">
        <v>6159174000</v>
      </c>
      <c r="E106" s="42">
        <v>242.73681640625</v>
      </c>
      <c r="F106" s="13">
        <v>12318348000</v>
      </c>
      <c r="G106" s="42">
        <v>1068.98498535156</v>
      </c>
      <c r="H106" s="13">
        <v>615917400</v>
      </c>
      <c r="I106" s="42">
        <v>11.950731277465799</v>
      </c>
      <c r="J106" s="13">
        <v>6159174000</v>
      </c>
      <c r="K106" s="42">
        <v>246.276378631591</v>
      </c>
      <c r="L106" s="13">
        <v>12318348000</v>
      </c>
      <c r="M106" s="42">
        <v>1065.5026435852001</v>
      </c>
    </row>
    <row r="107" spans="1:13">
      <c r="B107" s="13">
        <v>1539189600</v>
      </c>
      <c r="C107" s="42">
        <v>9.0303421020507795</v>
      </c>
      <c r="D107" s="13">
        <v>15391896000</v>
      </c>
      <c r="E107" s="42">
        <v>270.19762992858796</v>
      </c>
      <c r="F107" s="13">
        <v>30783792000</v>
      </c>
      <c r="G107" s="42">
        <v>1074.05662536621</v>
      </c>
      <c r="H107" s="13">
        <v>1539189600</v>
      </c>
      <c r="I107" s="42">
        <v>8.7735652923583896</v>
      </c>
      <c r="J107" s="13">
        <v>15391896000</v>
      </c>
      <c r="K107" s="42">
        <v>267.07935333251896</v>
      </c>
      <c r="L107" s="13">
        <v>30783792000</v>
      </c>
      <c r="M107" s="42">
        <v>1073.33850860595</v>
      </c>
    </row>
    <row r="108" spans="1:13">
      <c r="B108" s="13">
        <v>3079694700</v>
      </c>
      <c r="C108" s="42">
        <v>9.0186595916747994</v>
      </c>
      <c r="D108" s="13">
        <v>30796947000</v>
      </c>
      <c r="E108" s="42">
        <v>245.65625190734801</v>
      </c>
      <c r="F108" s="13">
        <v>61593894000</v>
      </c>
      <c r="G108" s="42">
        <v>1071.0868835449201</v>
      </c>
      <c r="H108" s="13">
        <v>3079694700</v>
      </c>
      <c r="I108" s="42">
        <v>9.1598033905029297</v>
      </c>
      <c r="J108" s="13">
        <v>30796947000</v>
      </c>
      <c r="K108" s="42">
        <v>248.56114387512199</v>
      </c>
      <c r="L108" s="13">
        <v>61593894000</v>
      </c>
      <c r="M108" s="42">
        <v>1050.48704147338</v>
      </c>
    </row>
    <row r="109" spans="1:13">
      <c r="B109" s="13">
        <v>15398148200</v>
      </c>
      <c r="C109" s="42">
        <v>10.0383758544921</v>
      </c>
      <c r="D109" s="13">
        <v>153981482000</v>
      </c>
      <c r="E109" s="42">
        <v>268.13268661499001</v>
      </c>
      <c r="F109" s="13">
        <v>307962964000</v>
      </c>
      <c r="G109" s="42">
        <v>1066.26319885253</v>
      </c>
      <c r="H109" s="13">
        <v>15398148200</v>
      </c>
      <c r="I109" s="42">
        <v>8.9879035949706996</v>
      </c>
      <c r="J109" s="13">
        <v>153981482000</v>
      </c>
      <c r="K109" s="42">
        <v>261.077880859375</v>
      </c>
      <c r="L109" s="13">
        <v>307962964000</v>
      </c>
      <c r="M109" s="42">
        <v>1059.2563152313198</v>
      </c>
    </row>
    <row r="110" spans="1:13">
      <c r="B110" s="13">
        <v>30797541000</v>
      </c>
      <c r="C110" s="42">
        <v>9.4566345214843697</v>
      </c>
      <c r="D110" s="13">
        <v>307975410000</v>
      </c>
      <c r="E110" s="42">
        <v>244.95959281921301</v>
      </c>
      <c r="F110" s="13">
        <v>615950820000</v>
      </c>
      <c r="G110" s="42">
        <v>1071.45595550537</v>
      </c>
      <c r="H110" s="13">
        <v>30797541000</v>
      </c>
      <c r="I110" s="42">
        <v>8.8176727294921804</v>
      </c>
      <c r="J110" s="13">
        <v>307975410000</v>
      </c>
      <c r="K110" s="42">
        <v>244.20166015625</v>
      </c>
      <c r="L110" s="13">
        <v>615950820000</v>
      </c>
      <c r="M110" s="42">
        <v>1065.83142280578</v>
      </c>
    </row>
    <row r="111" spans="1:13">
      <c r="B111" s="13">
        <v>61594511300</v>
      </c>
      <c r="C111" s="42">
        <v>9.4051361083984304</v>
      </c>
      <c r="D111" s="13">
        <v>615945113000</v>
      </c>
      <c r="E111" s="42">
        <v>264.80031013488696</v>
      </c>
      <c r="F111" s="13">
        <v>1231890226000</v>
      </c>
      <c r="G111" s="42">
        <v>1073.67348670959</v>
      </c>
      <c r="H111" s="13">
        <v>61594511300</v>
      </c>
      <c r="I111" s="42">
        <v>9.1216564178466797</v>
      </c>
      <c r="J111" s="13">
        <v>615945113000</v>
      </c>
      <c r="K111" s="42">
        <v>259.54031944274902</v>
      </c>
      <c r="L111" s="13">
        <v>1231890226000</v>
      </c>
      <c r="M111" s="42">
        <v>1056.82325363159</v>
      </c>
    </row>
    <row r="112" spans="1:13">
      <c r="B112" s="13">
        <v>153983197600</v>
      </c>
      <c r="C112" s="42">
        <v>9.4175338745117099</v>
      </c>
      <c r="D112" s="13">
        <v>1539831976000</v>
      </c>
      <c r="E112" s="42">
        <v>246.357202529907</v>
      </c>
      <c r="F112" s="13">
        <v>3079663952000</v>
      </c>
      <c r="G112" s="42">
        <v>1065.4070377349801</v>
      </c>
      <c r="H112" s="13">
        <v>153983197600</v>
      </c>
      <c r="I112" s="42">
        <v>9.4082355499267489</v>
      </c>
      <c r="J112" s="13">
        <v>1539831976000</v>
      </c>
      <c r="K112" s="42">
        <v>244.78673934936501</v>
      </c>
      <c r="L112" s="13">
        <v>3079663952000</v>
      </c>
      <c r="M112" s="42">
        <v>1051.8631935119599</v>
      </c>
    </row>
    <row r="113" spans="1:13">
      <c r="B113" s="13">
        <v>315360000000</v>
      </c>
      <c r="C113" s="42">
        <v>7.0006847381591797</v>
      </c>
      <c r="D113" s="13">
        <v>3153600000000</v>
      </c>
      <c r="E113" s="42">
        <v>186.736583709716</v>
      </c>
      <c r="F113" s="13">
        <v>6307200000000</v>
      </c>
      <c r="G113" s="42">
        <v>776.69072151184002</v>
      </c>
      <c r="H113" s="13">
        <v>315360000000</v>
      </c>
      <c r="I113" s="42">
        <v>6.6580772399902299</v>
      </c>
      <c r="J113" s="13">
        <v>3153600000000</v>
      </c>
      <c r="K113" s="42">
        <v>179.98480796813902</v>
      </c>
      <c r="L113" s="13">
        <v>6307200000000</v>
      </c>
      <c r="M113" s="42">
        <v>734.09366607666004</v>
      </c>
    </row>
    <row r="114" spans="1:13">
      <c r="B114" s="36" t="s">
        <v>66</v>
      </c>
      <c r="C114" s="38">
        <f>AVERAGE(C105:C113)</f>
        <v>8.8967747158474246</v>
      </c>
      <c r="D114" s="36" t="s">
        <v>66</v>
      </c>
      <c r="E114" s="38">
        <f>AVERAGE(E105:E113)</f>
        <v>243.42788590325199</v>
      </c>
      <c r="F114" s="36" t="s">
        <v>66</v>
      </c>
      <c r="G114" s="38">
        <f>AVERAGE(G105:G113)</f>
        <v>999.17305840386007</v>
      </c>
      <c r="H114" s="36" t="s">
        <v>66</v>
      </c>
      <c r="I114" s="38">
        <f>AVERAGE(I105:I113)</f>
        <v>8.9263916015624929</v>
      </c>
      <c r="J114" s="36" t="s">
        <v>66</v>
      </c>
      <c r="K114" s="38">
        <f>AVERAGE(K105:K113)</f>
        <v>240.33588833279043</v>
      </c>
      <c r="L114" s="36" t="s">
        <v>66</v>
      </c>
      <c r="M114" s="38">
        <f>AVERAGE(M105:M113)</f>
        <v>986.92366811963848</v>
      </c>
    </row>
    <row r="117" spans="1:13">
      <c r="A117" s="1" t="s">
        <v>49</v>
      </c>
    </row>
    <row r="118" spans="1:13">
      <c r="B118" s="13" t="s">
        <v>67</v>
      </c>
      <c r="C118" s="42" t="s">
        <v>50</v>
      </c>
      <c r="D118" s="13" t="s">
        <v>51</v>
      </c>
      <c r="E118" s="42" t="s">
        <v>52</v>
      </c>
      <c r="F118" s="13" t="s">
        <v>53</v>
      </c>
      <c r="G118" s="42" t="s">
        <v>54</v>
      </c>
      <c r="H118" s="13" t="s">
        <v>55</v>
      </c>
    </row>
    <row r="119" spans="1:13">
      <c r="B119" s="31" t="s">
        <v>41</v>
      </c>
      <c r="C119" s="46">
        <v>54.191165500216982</v>
      </c>
      <c r="D119" s="46">
        <v>72.027418348524279</v>
      </c>
      <c r="E119" s="46">
        <v>85.79738934834792</v>
      </c>
      <c r="F119" s="46">
        <v>53.134600321451778</v>
      </c>
      <c r="G119" s="46">
        <v>74.655214945475223</v>
      </c>
      <c r="H119" s="46">
        <v>86.178461710611927</v>
      </c>
    </row>
    <row r="120" spans="1:13">
      <c r="B120" s="13" t="s">
        <v>34</v>
      </c>
      <c r="C120" s="46">
        <v>2.0976066589355433</v>
      </c>
      <c r="D120" s="46">
        <v>28.597089979383625</v>
      </c>
      <c r="E120" s="46">
        <v>24.047613143920856</v>
      </c>
      <c r="F120" s="46">
        <v>3.1157334645589145</v>
      </c>
      <c r="G120" s="46">
        <v>13.211250305175733</v>
      </c>
      <c r="H120" s="46">
        <v>24.34534496731224</v>
      </c>
    </row>
    <row r="121" spans="1:13">
      <c r="B121" s="31" t="s">
        <v>35</v>
      </c>
      <c r="C121" s="46">
        <v>1.8505785200330902</v>
      </c>
      <c r="D121" s="46">
        <v>30.217223697238467</v>
      </c>
      <c r="E121" s="46">
        <v>41.198571523030559</v>
      </c>
      <c r="F121" s="46">
        <v>1.8857849968804221</v>
      </c>
      <c r="G121" s="46">
        <v>17.355256610446467</v>
      </c>
      <c r="H121" s="46">
        <v>38.864745034111834</v>
      </c>
    </row>
    <row r="122" spans="1:13">
      <c r="B122" s="13" t="s">
        <v>36</v>
      </c>
      <c r="C122" s="46">
        <v>2.1091037326388831</v>
      </c>
      <c r="D122" s="46">
        <v>29.8975308736165</v>
      </c>
      <c r="E122" s="46">
        <v>23.428810967339345</v>
      </c>
      <c r="F122" s="46">
        <v>1.9330448574489978</v>
      </c>
      <c r="G122" s="46">
        <v>12.506564458211209</v>
      </c>
      <c r="H122" s="46">
        <v>24.102555380927132</v>
      </c>
    </row>
    <row r="123" spans="1:13">
      <c r="B123" s="31" t="s">
        <v>56</v>
      </c>
      <c r="C123" s="46">
        <v>290.26958677503768</v>
      </c>
      <c r="D123" s="46">
        <v>544.22741466098319</v>
      </c>
      <c r="E123" s="46">
        <v>1470.6763691372289</v>
      </c>
      <c r="F123" s="46">
        <v>292.16432571411076</v>
      </c>
      <c r="G123" s="46">
        <v>542.36907429165251</v>
      </c>
      <c r="H123" s="46">
        <v>939.93684980604348</v>
      </c>
    </row>
    <row r="124" spans="1:13">
      <c r="B124" s="13" t="s">
        <v>57</v>
      </c>
      <c r="C124" s="46">
        <v>9.3226167890760561</v>
      </c>
      <c r="D124" s="46">
        <v>239.48420418633299</v>
      </c>
      <c r="E124" s="46">
        <v>988.11048931545213</v>
      </c>
      <c r="F124" s="46">
        <v>9.2176066504584284</v>
      </c>
      <c r="G124" s="46">
        <v>236.07179853651209</v>
      </c>
      <c r="H124" s="46">
        <v>975.06202591789793</v>
      </c>
    </row>
    <row r="125" spans="1:13">
      <c r="B125" s="31" t="s">
        <v>58</v>
      </c>
      <c r="C125" s="46">
        <v>14.887332916259725</v>
      </c>
      <c r="D125" s="46">
        <v>485.79936557345877</v>
      </c>
      <c r="E125" s="46">
        <v>1822.6575056711768</v>
      </c>
      <c r="F125" s="46">
        <v>14.588064617580777</v>
      </c>
      <c r="G125" s="46">
        <v>482.40317238701675</v>
      </c>
      <c r="H125" s="46">
        <v>1806.3495424058651</v>
      </c>
    </row>
    <row r="126" spans="1:13">
      <c r="B126" s="13" t="s">
        <v>59</v>
      </c>
      <c r="C126" s="46">
        <v>8.8967747158474246</v>
      </c>
      <c r="D126" s="46">
        <v>243.42788590325199</v>
      </c>
      <c r="E126" s="46">
        <v>999.17305840386007</v>
      </c>
      <c r="F126" s="46">
        <v>8.9263916015624929</v>
      </c>
      <c r="G126" s="46">
        <v>240.33588833279043</v>
      </c>
      <c r="H126" s="46">
        <v>986.92366811963848</v>
      </c>
    </row>
    <row r="138" spans="4:13">
      <c r="D138" s="38"/>
      <c r="F138" s="38"/>
      <c r="H138" s="38"/>
      <c r="I138"/>
      <c r="J138"/>
      <c r="K138"/>
      <c r="L138"/>
      <c r="M138"/>
    </row>
    <row r="139" spans="4:13">
      <c r="D139" s="38"/>
      <c r="F139" s="38"/>
      <c r="H139" s="38"/>
      <c r="I139"/>
      <c r="J139"/>
      <c r="K139"/>
      <c r="L139"/>
      <c r="M139"/>
    </row>
    <row r="140" spans="4:13">
      <c r="D140" s="38"/>
      <c r="F140" s="38"/>
      <c r="H140" s="38"/>
      <c r="I140"/>
      <c r="J140"/>
      <c r="K140"/>
      <c r="L140"/>
      <c r="M140"/>
    </row>
    <row r="141" spans="4:13">
      <c r="D141" s="38"/>
      <c r="F141" s="38"/>
      <c r="H141" s="38"/>
      <c r="I141"/>
      <c r="J141"/>
      <c r="K141"/>
      <c r="L141"/>
      <c r="M141"/>
    </row>
    <row r="142" spans="4:13">
      <c r="D142" s="38"/>
      <c r="F142" s="38"/>
      <c r="H142" s="38"/>
      <c r="I142"/>
      <c r="J142"/>
      <c r="K142"/>
      <c r="L142"/>
      <c r="M142"/>
    </row>
    <row r="143" spans="4:13">
      <c r="D143" s="38"/>
      <c r="F143" s="38"/>
      <c r="H143" s="38"/>
      <c r="I143"/>
      <c r="J143"/>
      <c r="K143"/>
      <c r="L143"/>
      <c r="M143"/>
    </row>
    <row r="144" spans="4:13">
      <c r="D144" s="38"/>
      <c r="F144" s="38"/>
      <c r="H144" s="38"/>
      <c r="I144"/>
      <c r="J144"/>
      <c r="K144"/>
      <c r="L144"/>
      <c r="M144"/>
    </row>
    <row r="145" spans="4:13">
      <c r="D145" s="38"/>
      <c r="F145" s="38"/>
      <c r="H145" s="38"/>
      <c r="I145"/>
      <c r="J145"/>
      <c r="K145"/>
      <c r="L145"/>
      <c r="M145"/>
    </row>
    <row r="147" spans="4:13">
      <c r="D147" s="38"/>
      <c r="F147" s="38"/>
      <c r="H147" s="38"/>
    </row>
    <row r="148" spans="4:13">
      <c r="D148" s="38"/>
      <c r="F148" s="38"/>
      <c r="H148" s="38"/>
    </row>
    <row r="149" spans="4:13">
      <c r="D149" s="38"/>
      <c r="F149" s="38"/>
      <c r="H149" s="38"/>
    </row>
    <row r="150" spans="4:13">
      <c r="D150" s="38"/>
      <c r="F150" s="38"/>
      <c r="H150" s="38"/>
    </row>
    <row r="151" spans="4:13">
      <c r="D151" s="38"/>
      <c r="F151" s="38"/>
      <c r="H151" s="38"/>
    </row>
    <row r="152" spans="4:13">
      <c r="D152" s="38"/>
      <c r="F152" s="38"/>
      <c r="H152" s="38"/>
    </row>
    <row r="153" spans="4:13">
      <c r="D153" s="38"/>
      <c r="F153" s="38"/>
      <c r="H153" s="38"/>
    </row>
    <row r="154" spans="4:13">
      <c r="D154" s="38"/>
      <c r="F154" s="38"/>
      <c r="H154" s="38"/>
    </row>
    <row r="155" spans="4:13">
      <c r="D155" s="38"/>
      <c r="F155" s="38"/>
      <c r="H155" s="38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0F1F-D277-4292-8DEA-5CD1312591EA}">
  <dimension ref="A1:H14"/>
  <sheetViews>
    <sheetView workbookViewId="0">
      <selection activeCell="B13" sqref="B13:H14"/>
    </sheetView>
  </sheetViews>
  <sheetFormatPr defaultRowHeight="18"/>
  <cols>
    <col min="2" max="2" width="10.296875" customWidth="1"/>
    <col min="3" max="8" width="10.59765625" customWidth="1"/>
  </cols>
  <sheetData>
    <row r="1" spans="1:8">
      <c r="A1" s="1" t="s">
        <v>198</v>
      </c>
      <c r="B1" s="2"/>
      <c r="C1" s="38"/>
      <c r="D1" s="2"/>
      <c r="E1" s="38"/>
      <c r="F1" s="2"/>
      <c r="G1" s="38"/>
      <c r="H1" s="2"/>
    </row>
    <row r="2" spans="1:8" ht="30.6" customHeight="1">
      <c r="B2" s="91" t="s">
        <v>67</v>
      </c>
      <c r="C2" s="92" t="s">
        <v>199</v>
      </c>
      <c r="D2" s="93" t="s">
        <v>200</v>
      </c>
      <c r="E2" s="92" t="s">
        <v>201</v>
      </c>
      <c r="F2" s="93" t="s">
        <v>202</v>
      </c>
      <c r="G2" s="92" t="s">
        <v>203</v>
      </c>
      <c r="H2" s="93" t="s">
        <v>204</v>
      </c>
    </row>
    <row r="3" spans="1:8" ht="14.4" customHeight="1">
      <c r="B3" s="31" t="s">
        <v>41</v>
      </c>
      <c r="C3" s="90">
        <v>24.430036544799744</v>
      </c>
      <c r="D3" s="90">
        <v>32.454383373260448</v>
      </c>
      <c r="E3" s="90">
        <v>191.11853837966873</v>
      </c>
      <c r="F3" s="90">
        <v>138.11488151550239</v>
      </c>
      <c r="G3" s="90">
        <v>668.03610324859596</v>
      </c>
      <c r="H3" s="90">
        <v>249.68261718749952</v>
      </c>
    </row>
    <row r="4" spans="1:8" ht="14.4" customHeight="1">
      <c r="B4" s="13" t="s">
        <v>34</v>
      </c>
      <c r="C4" s="90">
        <v>18.304979801177943</v>
      </c>
      <c r="D4" s="90">
        <v>22.783243656158394</v>
      </c>
      <c r="E4" s="90">
        <v>196.4395165443415</v>
      </c>
      <c r="F4" s="90">
        <v>155.52393198013263</v>
      </c>
      <c r="G4" s="90">
        <v>703.24500799179043</v>
      </c>
      <c r="H4" s="90">
        <v>248.72834682464557</v>
      </c>
    </row>
    <row r="5" spans="1:8" ht="14.4" customHeight="1">
      <c r="B5" s="31" t="s">
        <v>35</v>
      </c>
      <c r="C5" s="90">
        <v>13.609766960143999</v>
      </c>
      <c r="D5" s="90">
        <v>22.271502017974814</v>
      </c>
      <c r="E5" s="90">
        <v>178.66662740707352</v>
      </c>
      <c r="F5" s="90">
        <v>124.63097572326618</v>
      </c>
      <c r="G5" s="90">
        <v>645.74116468429531</v>
      </c>
      <c r="H5" s="90">
        <v>235.71830987930252</v>
      </c>
    </row>
    <row r="6" spans="1:8" ht="14.4" customHeight="1">
      <c r="B6" s="13" t="s">
        <v>36</v>
      </c>
      <c r="C6" s="90">
        <v>17.312371730804397</v>
      </c>
      <c r="D6" s="90">
        <v>22.989046573638863</v>
      </c>
      <c r="E6" s="90">
        <v>194.53989267349195</v>
      </c>
      <c r="F6" s="90">
        <v>130.83503246307322</v>
      </c>
      <c r="G6" s="90">
        <v>703.55376005172695</v>
      </c>
      <c r="H6" s="90">
        <v>251.80121660232496</v>
      </c>
    </row>
    <row r="7" spans="1:8" ht="14.4" customHeight="1">
      <c r="B7" s="31" t="s">
        <v>56</v>
      </c>
      <c r="C7" s="90">
        <v>24.510002136230426</v>
      </c>
      <c r="D7" s="90">
        <v>31.104934215545605</v>
      </c>
      <c r="E7" s="90">
        <v>203.37015390396078</v>
      </c>
      <c r="F7" s="90">
        <v>137.19608783721881</v>
      </c>
      <c r="G7" s="90">
        <v>716.26660823821999</v>
      </c>
      <c r="H7" s="90">
        <v>249.06538724899258</v>
      </c>
    </row>
    <row r="8" spans="1:8" ht="14.4" customHeight="1">
      <c r="B8" s="13" t="s">
        <v>57</v>
      </c>
      <c r="C8" s="90">
        <v>18.579113483428909</v>
      </c>
      <c r="D8" s="90">
        <v>21.954655647277782</v>
      </c>
      <c r="E8" s="90">
        <v>210.35828590393027</v>
      </c>
      <c r="F8" s="90">
        <v>137.69791126251172</v>
      </c>
      <c r="G8" s="90">
        <v>738.2315397262571</v>
      </c>
      <c r="H8" s="90">
        <v>257.04349279403647</v>
      </c>
    </row>
    <row r="9" spans="1:8" ht="14.4" customHeight="1">
      <c r="B9" s="31" t="s">
        <v>58</v>
      </c>
      <c r="C9" s="90">
        <v>13.369047641754094</v>
      </c>
      <c r="D9" s="90">
        <v>19.149863719940146</v>
      </c>
      <c r="E9" s="90">
        <v>209.21659469604433</v>
      </c>
      <c r="F9" s="90">
        <v>133.96161794662422</v>
      </c>
      <c r="G9" s="90">
        <v>723.82436990737892</v>
      </c>
      <c r="H9" s="90">
        <v>248.26830625534004</v>
      </c>
    </row>
    <row r="10" spans="1:8" ht="14.4" customHeight="1">
      <c r="B10" s="13" t="s">
        <v>59</v>
      </c>
      <c r="C10" s="90">
        <v>17.873334884643494</v>
      </c>
      <c r="D10" s="90">
        <v>21.734142303466744</v>
      </c>
      <c r="E10" s="90">
        <v>211.29434108734085</v>
      </c>
      <c r="F10" s="90">
        <v>133.45199823379457</v>
      </c>
      <c r="G10" s="90">
        <v>735.48048734664894</v>
      </c>
      <c r="H10" s="90">
        <v>255.66776990890455</v>
      </c>
    </row>
    <row r="11" spans="1:8">
      <c r="B11" s="95" t="s">
        <v>205</v>
      </c>
      <c r="C11" s="94">
        <f>AVERAGE(C3:C10)</f>
        <v>18.498581647872875</v>
      </c>
      <c r="D11" s="94">
        <f t="shared" ref="D11:H11" si="0">AVERAGE(D3:D10)</f>
        <v>24.305221438407848</v>
      </c>
      <c r="E11" s="94">
        <f t="shared" si="0"/>
        <v>199.37549382448148</v>
      </c>
      <c r="F11" s="94">
        <f t="shared" si="0"/>
        <v>136.42655462026548</v>
      </c>
      <c r="G11" s="94">
        <f t="shared" si="0"/>
        <v>704.29738014936424</v>
      </c>
      <c r="H11" s="94">
        <f t="shared" si="0"/>
        <v>249.49693083763077</v>
      </c>
    </row>
    <row r="13" spans="1:8" ht="35.4" customHeight="1">
      <c r="B13" s="97" t="s">
        <v>67</v>
      </c>
      <c r="C13" s="98" t="s">
        <v>207</v>
      </c>
      <c r="D13" s="99" t="s">
        <v>208</v>
      </c>
      <c r="E13" s="98" t="s">
        <v>209</v>
      </c>
      <c r="F13" s="99" t="s">
        <v>210</v>
      </c>
      <c r="G13" s="98" t="s">
        <v>211</v>
      </c>
      <c r="H13" s="99" t="s">
        <v>212</v>
      </c>
    </row>
    <row r="14" spans="1:8">
      <c r="B14" s="31" t="s">
        <v>206</v>
      </c>
      <c r="C14" s="96">
        <v>18.498581647872875</v>
      </c>
      <c r="D14" s="96">
        <v>24.305221438407848</v>
      </c>
      <c r="E14" s="96">
        <v>199.37549382448148</v>
      </c>
      <c r="F14" s="96">
        <v>136.42655462026548</v>
      </c>
      <c r="G14" s="96">
        <v>704.29738014936424</v>
      </c>
      <c r="H14" s="96">
        <v>249.49693083763077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4317-2154-442B-A8BF-F1315EC335FE}">
  <dimension ref="B2:I5"/>
  <sheetViews>
    <sheetView workbookViewId="0">
      <selection activeCell="D3" sqref="D3"/>
    </sheetView>
  </sheetViews>
  <sheetFormatPr defaultRowHeight="18"/>
  <cols>
    <col min="1" max="2" width="8.796875" style="2"/>
    <col min="3" max="3" width="8.09765625" style="2" customWidth="1"/>
    <col min="4" max="9" width="6.8984375" style="2" customWidth="1"/>
    <col min="10" max="16384" width="8.796875" style="2"/>
  </cols>
  <sheetData>
    <row r="2" spans="2:9">
      <c r="B2" s="129" t="s">
        <v>213</v>
      </c>
      <c r="C2" s="130"/>
      <c r="D2" s="97" t="s">
        <v>215</v>
      </c>
      <c r="E2" s="97" t="s">
        <v>216</v>
      </c>
      <c r="F2" s="97" t="s">
        <v>217</v>
      </c>
      <c r="G2" s="97" t="s">
        <v>218</v>
      </c>
      <c r="H2" s="97" t="s">
        <v>219</v>
      </c>
      <c r="I2" s="97" t="s">
        <v>220</v>
      </c>
    </row>
    <row r="3" spans="2:9">
      <c r="B3" s="127" t="s">
        <v>214</v>
      </c>
      <c r="C3" s="13">
        <v>1000</v>
      </c>
      <c r="D3" s="90">
        <v>6.25E-2</v>
      </c>
      <c r="E3" s="90">
        <v>0.3125</v>
      </c>
      <c r="F3" s="90">
        <v>0.625</v>
      </c>
      <c r="G3" s="90">
        <v>1.25</v>
      </c>
      <c r="H3" s="90">
        <v>3.125</v>
      </c>
      <c r="I3" s="90">
        <v>6.25</v>
      </c>
    </row>
    <row r="4" spans="2:9">
      <c r="B4" s="128"/>
      <c r="C4" s="13">
        <v>10000</v>
      </c>
      <c r="D4" s="90">
        <v>0.625</v>
      </c>
      <c r="E4" s="90">
        <v>3.125</v>
      </c>
      <c r="F4" s="90">
        <v>6.25</v>
      </c>
      <c r="G4" s="90">
        <v>12.5</v>
      </c>
      <c r="H4" s="90">
        <v>31.25</v>
      </c>
      <c r="I4" s="90">
        <v>62.5</v>
      </c>
    </row>
    <row r="5" spans="2:9">
      <c r="B5" s="128"/>
      <c r="C5" s="13">
        <v>100000</v>
      </c>
      <c r="D5" s="90">
        <v>6.25</v>
      </c>
      <c r="E5" s="90">
        <v>31.25</v>
      </c>
      <c r="F5" s="90">
        <v>62.5</v>
      </c>
      <c r="G5" s="90">
        <v>125</v>
      </c>
      <c r="H5" s="90">
        <v>312.5</v>
      </c>
      <c r="I5" s="90">
        <v>625</v>
      </c>
    </row>
  </sheetData>
  <mergeCells count="2">
    <mergeCell ref="B3:B5"/>
    <mergeCell ref="B2:C2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8749-D0C8-4FFF-B51E-BAA83A822766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5.4191165500216985E-2</v>
      </c>
    </row>
    <row r="4" spans="2:3">
      <c r="B4" s="13" t="s">
        <v>51</v>
      </c>
      <c r="C4" s="32">
        <v>5.3673982620239223E-2</v>
      </c>
    </row>
    <row r="5" spans="2:3">
      <c r="B5" s="13" t="s">
        <v>52</v>
      </c>
      <c r="C5" s="32">
        <v>7.2027418348524275E-2</v>
      </c>
    </row>
    <row r="6" spans="2:3">
      <c r="B6" s="13" t="s">
        <v>53</v>
      </c>
      <c r="C6" s="32">
        <v>7.2882148954603362E-2</v>
      </c>
    </row>
    <row r="7" spans="2:3">
      <c r="B7" s="13" t="s">
        <v>54</v>
      </c>
      <c r="C7" s="32">
        <v>8.5797389348347922E-2</v>
      </c>
    </row>
    <row r="8" spans="2:3">
      <c r="B8" s="13" t="s">
        <v>55</v>
      </c>
      <c r="C8" s="32">
        <v>8.5259199142456013E-2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C5E5-7C0D-46FF-8E48-48C278EEB39D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2.0976066589355434E-3</v>
      </c>
    </row>
    <row r="4" spans="2:3">
      <c r="B4" s="13" t="s">
        <v>51</v>
      </c>
      <c r="C4" s="32">
        <v>2.747376759847001E-3</v>
      </c>
    </row>
    <row r="5" spans="2:3">
      <c r="B5" s="13" t="s">
        <v>52</v>
      </c>
      <c r="C5" s="32">
        <v>2.8597089979383625E-2</v>
      </c>
    </row>
    <row r="6" spans="2:3">
      <c r="B6" s="13" t="s">
        <v>53</v>
      </c>
      <c r="C6" s="32">
        <v>1.3075007332695801E-2</v>
      </c>
    </row>
    <row r="7" spans="2:3">
      <c r="B7" s="13" t="s">
        <v>54</v>
      </c>
      <c r="C7" s="32">
        <v>2.4047613143920857E-2</v>
      </c>
    </row>
    <row r="8" spans="2:3">
      <c r="B8" s="13" t="s">
        <v>55</v>
      </c>
      <c r="C8" s="32">
        <v>2.4205101860894057E-2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6523-BE75-4FC1-9CB2-9F28779C6CB6}">
  <dimension ref="A1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1" spans="1:3">
      <c r="A1" t="s">
        <v>35</v>
      </c>
    </row>
    <row r="2" spans="1:3">
      <c r="B2" s="13"/>
      <c r="C2" s="31" t="s">
        <v>60</v>
      </c>
    </row>
    <row r="3" spans="1:3">
      <c r="B3" s="13" t="s">
        <v>50</v>
      </c>
      <c r="C3" s="32">
        <v>1.8505785200330904E-3</v>
      </c>
    </row>
    <row r="4" spans="1:3">
      <c r="B4" s="13" t="s">
        <v>51</v>
      </c>
      <c r="C4" s="32">
        <v>1.726839277479378E-3</v>
      </c>
    </row>
    <row r="5" spans="1:3">
      <c r="B5" s="13" t="s">
        <v>52</v>
      </c>
      <c r="C5" s="32">
        <v>3.0217223697238466E-2</v>
      </c>
    </row>
    <row r="6" spans="1:3">
      <c r="B6" s="13" t="s">
        <v>53</v>
      </c>
      <c r="C6" s="32">
        <v>1.7960919274224146E-2</v>
      </c>
    </row>
    <row r="7" spans="1:3">
      <c r="B7" s="13" t="s">
        <v>54</v>
      </c>
      <c r="C7" s="32">
        <v>4.119857152303056E-2</v>
      </c>
    </row>
    <row r="8" spans="1:3">
      <c r="B8" s="13" t="s">
        <v>55</v>
      </c>
      <c r="C8" s="32">
        <v>3.9432922999064091E-2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1. 測定の概要</vt:lpstr>
      <vt:lpstr>2. bcf(d5a), d5avu関係図</vt:lpstr>
      <vt:lpstr>3. ソート結果読み出し</vt:lpstr>
      <vt:lpstr>4. 検索時間</vt:lpstr>
      <vt:lpstr>5. 組合せ時間</vt:lpstr>
      <vt:lpstr>6. データ取得時間</vt:lpstr>
      <vt:lpstr>Time1</vt:lpstr>
      <vt:lpstr>Integer1</vt:lpstr>
      <vt:lpstr>String1</vt:lpstr>
      <vt:lpstr>Double1</vt:lpstr>
      <vt:lpstr>Time10</vt:lpstr>
      <vt:lpstr>Integer10</vt:lpstr>
      <vt:lpstr>String10</vt:lpstr>
      <vt:lpstr>Double10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古庄晋二</dc:creator>
  <cp:lastModifiedBy>古庄晋二</cp:lastModifiedBy>
  <dcterms:created xsi:type="dcterms:W3CDTF">2023-08-08T14:07:45Z</dcterms:created>
  <dcterms:modified xsi:type="dcterms:W3CDTF">2023-08-29T12:15:11Z</dcterms:modified>
</cp:coreProperties>
</file>